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 firstSheet="7" activeTab="10"/>
  </bookViews>
  <sheets>
    <sheet name="หมายเหตุ3" sheetId="3" r:id="rId1"/>
    <sheet name="หมายเหตุ 4" sheetId="17" r:id="rId2"/>
    <sheet name="หมายเหตุ5" sheetId="4" r:id="rId3"/>
    <sheet name="หมายเหตุ 6" sheetId="5" r:id="rId4"/>
    <sheet name="หมายเหตุ 7" sheetId="6" r:id="rId5"/>
    <sheet name="หมายเหตุ 8" sheetId="7" r:id="rId6"/>
    <sheet name="งบทดลองหลังปิดบัญชี" sheetId="13" r:id="rId7"/>
    <sheet name="งบฐานะการเงิน 1" sheetId="16" r:id="rId8"/>
    <sheet name="การดำเนินงานจากรายรับ" sheetId="18" r:id="rId9"/>
    <sheet name="งบทรัพย์สิน " sheetId="19" r:id="rId10"/>
    <sheet name="รายละเอียดงบทรัพย์สิน" sheetId="20" r:id="rId11"/>
    <sheet name="รายละเอียดประกอบงบทรัพย์สิน" sheetId="21" r:id="rId12"/>
  </sheets>
  <calcPr calcId="124519"/>
</workbook>
</file>

<file path=xl/calcChain.xml><?xml version="1.0" encoding="utf-8"?>
<calcChain xmlns="http://schemas.openxmlformats.org/spreadsheetml/2006/main">
  <c r="C11" i="21"/>
  <c r="B11"/>
  <c r="E9"/>
  <c r="E6"/>
  <c r="E11" s="1"/>
  <c r="C31" i="20"/>
  <c r="B31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9"/>
  <c r="E8"/>
  <c r="E7"/>
  <c r="E31" s="1"/>
  <c r="F33" i="19"/>
  <c r="E33"/>
  <c r="C33"/>
  <c r="B33"/>
  <c r="S33" i="18"/>
  <c r="Q33"/>
  <c r="P33"/>
  <c r="O33"/>
  <c r="K33"/>
  <c r="I33"/>
  <c r="H33"/>
  <c r="G33"/>
  <c r="F33"/>
  <c r="C33"/>
  <c r="B33"/>
  <c r="E32"/>
  <c r="E31"/>
  <c r="E30"/>
  <c r="E29"/>
  <c r="E28"/>
  <c r="E27"/>
  <c r="E26"/>
  <c r="E25"/>
  <c r="E24"/>
  <c r="E23"/>
  <c r="E33" s="1"/>
  <c r="S21"/>
  <c r="R21"/>
  <c r="Q21"/>
  <c r="P21"/>
  <c r="O21"/>
  <c r="N21"/>
  <c r="M21"/>
  <c r="L21"/>
  <c r="K21"/>
  <c r="J21"/>
  <c r="I21"/>
  <c r="H21"/>
  <c r="G21"/>
  <c r="F21"/>
  <c r="D21"/>
  <c r="B21"/>
  <c r="E20"/>
  <c r="C20"/>
  <c r="C19"/>
  <c r="E19" s="1"/>
  <c r="E18"/>
  <c r="C18"/>
  <c r="C17"/>
  <c r="E17" s="1"/>
  <c r="E16"/>
  <c r="C16"/>
  <c r="C15"/>
  <c r="E15" s="1"/>
  <c r="E14"/>
  <c r="C14"/>
  <c r="C13"/>
  <c r="E13" s="1"/>
  <c r="E12"/>
  <c r="C12"/>
  <c r="C11"/>
  <c r="E11" s="1"/>
  <c r="E10"/>
  <c r="E21" s="1"/>
  <c r="C10"/>
  <c r="C21" s="1"/>
  <c r="E34" l="1"/>
  <c r="E13" i="3" l="1"/>
  <c r="E25" i="16"/>
  <c r="E19"/>
  <c r="F25"/>
  <c r="F19"/>
  <c r="E11"/>
  <c r="F11"/>
  <c r="L14" i="7"/>
  <c r="G14" i="6"/>
  <c r="I14"/>
  <c r="K9" i="4"/>
  <c r="I9"/>
  <c r="G22" i="17"/>
  <c r="G21"/>
  <c r="D21"/>
  <c r="D13" i="3"/>
  <c r="G124" i="5"/>
  <c r="G142"/>
  <c r="G105"/>
  <c r="G87"/>
  <c r="G66"/>
  <c r="G46"/>
  <c r="G30"/>
  <c r="G14"/>
  <c r="H5" i="6"/>
  <c r="D23" i="13"/>
  <c r="C23"/>
</calcChain>
</file>

<file path=xl/sharedStrings.xml><?xml version="1.0" encoding="utf-8"?>
<sst xmlns="http://schemas.openxmlformats.org/spreadsheetml/2006/main" count="842" uniqueCount="347">
  <si>
    <t>องค์การบริหารส่วนตำบลนาเคียน</t>
  </si>
  <si>
    <t xml:space="preserve">ลูกหนี้รายได้อื่น ๆ </t>
  </si>
  <si>
    <t>เงินสะสม</t>
  </si>
  <si>
    <t>เงินทุนสำรองเงินสะสม</t>
  </si>
  <si>
    <t>หมายเหตุประกอบงบแสดงฐานะการเงิน</t>
  </si>
  <si>
    <t>จำนวนเงิน</t>
  </si>
  <si>
    <t xml:space="preserve">   </t>
  </si>
  <si>
    <t>เงินสด</t>
  </si>
  <si>
    <t>ประเภทลูกหนี้</t>
  </si>
  <si>
    <t>ประจำปี</t>
  </si>
  <si>
    <t>จำนวนราย</t>
  </si>
  <si>
    <t xml:space="preserve"> -</t>
  </si>
  <si>
    <t>รวม</t>
  </si>
  <si>
    <t>รวมทั้งสิ้น</t>
  </si>
  <si>
    <t>หมายเหตุประกอบงบฐานะการเงิน</t>
  </si>
  <si>
    <t>ลูกหนี้ค่าน้ำประปา</t>
  </si>
  <si>
    <t xml:space="preserve">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</si>
  <si>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</si>
  <si>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</si>
  <si>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</si>
  <si>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</si>
  <si>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</si>
  <si>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</si>
  <si>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จำนวน</t>
  </si>
  <si>
    <t>ภาษีหัก ณ ที่จ่าย</t>
  </si>
  <si>
    <t>เงินประกันสัญญา</t>
  </si>
  <si>
    <t>รายรับจริงสูงกว่ารายจ่ายจริง</t>
  </si>
  <si>
    <t>(เงินทุนสำรองเงินสะสม)</t>
  </si>
  <si>
    <t>รับจริงสูงกว่ารายจ่ายจริงหลังหักเงินทุนสำรองเงินสะสม</t>
  </si>
  <si>
    <t>เงินทุนโครงการเศรษฐกิจชุมชน</t>
  </si>
  <si>
    <r>
      <rPr>
        <b/>
        <u/>
        <sz val="16"/>
        <color theme="1"/>
        <rFont val="TH SarabunPSK"/>
        <family val="2"/>
      </rPr>
      <t>บวก</t>
    </r>
    <r>
      <rPr>
        <b/>
        <sz val="16"/>
        <color theme="1"/>
        <rFont val="TH SarabunPSK"/>
        <family val="2"/>
      </rPr>
      <t xml:space="preserve"> </t>
    </r>
  </si>
  <si>
    <t>ค่าตอบแทนผู้ปฏิบัติราชการอันเป็นประโยชน์แก่องค์กรปกครองส่วนท้องถิ่น</t>
  </si>
  <si>
    <t xml:space="preserve">เงินประโยชน์ตอบแทนอื่นเป็นกรณีพิเศษให้แก่พนักงานส่วนตำบล </t>
  </si>
  <si>
    <t>ค่าตอบแทน</t>
  </si>
  <si>
    <t>ค่าครุภัณฑ์</t>
  </si>
  <si>
    <t>งานบริหารงานทั่วไป</t>
  </si>
  <si>
    <t>งานวางแผนสถิติและวิชาการ</t>
  </si>
  <si>
    <t>งานบริหารงานคลัง</t>
  </si>
  <si>
    <t>งานป้องกันภัยฝ่ายพลเรือนและระงับอัคคีภัย</t>
  </si>
  <si>
    <t>งานระดับก่อนวัยเรียนและประถมศึกษา</t>
  </si>
  <si>
    <t>งานสวัสดิการสังคมและสังคมสงเคราะห์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</si>
  <si>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</si>
  <si>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</si>
  <si>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</si>
  <si>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</si>
  <si>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</si>
  <si>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 xml:space="preserve">เงินงบประมาณ                             </t>
  </si>
  <si>
    <t>ยอดยกไป</t>
  </si>
  <si>
    <t xml:space="preserve"> - 2 -</t>
  </si>
  <si>
    <t>ค่าก่อสร้างสิ่งสาธารณูปโภค</t>
  </si>
  <si>
    <t>ค่าที่ดินและสิ่งก่อสร้าง</t>
  </si>
  <si>
    <t>งานบริหารทั่วไปเกี่ยวกับเคหะและชุมชน</t>
  </si>
  <si>
    <t>แผนงานเคหะและชุมชน</t>
  </si>
  <si>
    <t>ยอดยกมา</t>
  </si>
  <si>
    <t xml:space="preserve"> - 3 -</t>
  </si>
  <si>
    <t>งานไฟฟ้าถนน</t>
  </si>
  <si>
    <t>งานกิจการประปา</t>
  </si>
  <si>
    <t>แผนงานการพาณิชย์</t>
  </si>
  <si>
    <t>ค่าอาหารเสริม (นม)</t>
  </si>
  <si>
    <t>ค่าใช้สอย</t>
  </si>
  <si>
    <t>ค่าวัสดุ</t>
  </si>
  <si>
    <t>องค์การบริหารส่วนตำบลนาเคียน อำเภอเมือง จังหวัดนครศรีธรรมราช</t>
  </si>
  <si>
    <t>งบทดลอง (หลังปิดบัญชี)</t>
  </si>
  <si>
    <t>ชื่อบัญชี</t>
  </si>
  <si>
    <t>รหัสบัญชี</t>
  </si>
  <si>
    <t>เดบิต</t>
  </si>
  <si>
    <t>เครดิต</t>
  </si>
  <si>
    <t>เงินฝากธนาครกรุงไทย-กระแสรายวัน 801-1-06563-5</t>
  </si>
  <si>
    <t>เงินฝากธนาคารกรุงไทย-ออมทรัพย์ 801-1-0799-6-4</t>
  </si>
  <si>
    <t>เงินฝากธนาคารกรุงไทย-ออมทรัพย์ 801-2-31719-2</t>
  </si>
  <si>
    <t>เงินฝากธนาคาร ธกส.-ออมทรัพย์ 020-0-30377-72-3</t>
  </si>
  <si>
    <t>ลูกหนี้ - ภาษีบำรุงท้องที่</t>
  </si>
  <si>
    <t>ลูกหนี้ - รายได้อื่น ๆ (ค่าน้ำประปา)</t>
  </si>
  <si>
    <t>รายจ่ายค้างจ่าย (เบิกตัดปี)</t>
  </si>
  <si>
    <t xml:space="preserve">                       - เงินประกันสัญญา</t>
  </si>
  <si>
    <t xml:space="preserve">                       - ส่วนลดในการจัดเก็บภาษี 6%</t>
  </si>
  <si>
    <t>เงินรับฝาก - เงินรอคืนจังหวัด</t>
  </si>
  <si>
    <t>เงินฝากธนาคารกรุงไทย-ออมทรัพย์ 801-0-11047-7</t>
  </si>
  <si>
    <t xml:space="preserve">                       - เงินประกันการใช้น้ำ</t>
  </si>
  <si>
    <t>งานกำจัดขยะมูลฝอยและสิ่งปฏิกูล</t>
  </si>
  <si>
    <t>งานบริหารทั่วไป</t>
  </si>
  <si>
    <t>รายจ่ายเพื่อให้ได้มาซึ่งบริการ</t>
  </si>
  <si>
    <t>เงินส่วนลดในการจัดเก็บภาษี 6%</t>
  </si>
  <si>
    <t>เงินประกันการใช้น้ำ</t>
  </si>
  <si>
    <t xml:space="preserve">เงินฝากธนาคาร - กรุงไทย ประเภทออมทรัพย์ เลขที่ 801-1-07996-4                     </t>
  </si>
  <si>
    <t xml:space="preserve">                    กรุงไทย ประเภทประจำ เลขที่ 801-2-31719-2</t>
  </si>
  <si>
    <t xml:space="preserve">                    กรุงไทย ประเภทออมทรัพย์ เลขที่ 801-0-11407-7</t>
  </si>
  <si>
    <t xml:space="preserve">                    กรุงไทย ประเภท กระแสรายวัน เลขที่ 801-1-06563-5</t>
  </si>
  <si>
    <t xml:space="preserve">                    ธกส. ประเภทออมทรัพย์ เลขที่ 020-0-30377-72-3</t>
  </si>
  <si>
    <t>สำหรับปี สิ้นสุดวันที่ 30  กันยายน  2560</t>
  </si>
  <si>
    <t>เงินรับฝาก อื่น ๆ -เงินหลือจ่ายคือนกรม (เงิน ศพด.57-58)</t>
  </si>
  <si>
    <t>รายการ</t>
  </si>
  <si>
    <t>ประมาณการ</t>
  </si>
  <si>
    <t>รายรับ</t>
  </si>
  <si>
    <t>งบแสดงฐานะการเงิน</t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</si>
  <si>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</si>
  <si>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</si>
  <si>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</si>
  <si>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</si>
  <si>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ลูกหนี้ค่าภาษี</t>
  </si>
  <si>
    <t>ลูกหนี้รายได้อื่น ๆ</t>
  </si>
  <si>
    <t>รวมสินทรัพย์หมุนเวียน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</si>
  <si>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</si>
  <si>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</si>
  <si>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</si>
  <si>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</si>
  <si>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</si>
  <si>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</si>
  <si>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</si>
  <si>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</si>
  <si>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</si>
  <si>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รวมเงินสะสม</t>
  </si>
  <si>
    <t>รวมหนี้สินและเงินสะสม</t>
  </si>
  <si>
    <t>เงินสดและเงินฝากธนาคาร</t>
  </si>
  <si>
    <t>งานบริการสาธารณสุขและงานสาธารณสุข</t>
  </si>
  <si>
    <t xml:space="preserve">งานบริหารทั่วไป </t>
  </si>
  <si>
    <t>ครุภัณฑ์</t>
  </si>
  <si>
    <t>ครุภัณฑ์โฆษณาและเผยแพร่</t>
  </si>
  <si>
    <t>กล้องบันทึกวีดีโอ</t>
  </si>
  <si>
    <t>ครุภัณฑ์อื่น</t>
  </si>
  <si>
    <t>เลื่อยโซ่ยนต์</t>
  </si>
  <si>
    <t>เงินงบประมาณ</t>
  </si>
  <si>
    <t>ครุภัณฑ์คอมพิวเตอร์</t>
  </si>
  <si>
    <t>เครื่องคอมพิวเตอร์</t>
  </si>
  <si>
    <t>เคหะและชุมชน</t>
  </si>
  <si>
    <t>เครื่องสำรองไฟ</t>
  </si>
  <si>
    <t>งานไฟฟ้าและถนน</t>
  </si>
  <si>
    <t>ชุดโปรแกรมระบบปฏิบัติการสำหรับเครื่องคอมพิวเตอร์และเครื่องคอมพิวเตอร์โน๊ตบุ๊ก</t>
  </si>
  <si>
    <t>โครงการก่อสร้างถนนคอนกรีตเสริมเหล็กซอยขุนเดช หมู่ที่ 5</t>
  </si>
  <si>
    <t>โครงการก่อสร้างถนนคอนกรีตเสริมเหล็กซอยทุ่งไม้เรียว หมู่ที่ 8</t>
  </si>
  <si>
    <t>โครงการก่อสร้างถนนคอนกรีตเสริมเหล็กซอยทุ่งศรีเพชร (ตอน 2) หมู่ที่ 1</t>
  </si>
  <si>
    <t>โครงการก่อสร้างถนนคอนกรีตเสริมเหล็กซอยผู้ว่าช่วย หมู่ที่ 7</t>
  </si>
  <si>
    <t>โครงการก่อสร้างถนนคอนกรีตเสริมเหล็กซอยลาภพรรณนา หมู่ที่ 9</t>
  </si>
  <si>
    <t>โครงการก่อสร้างถนนคอนกรีตเสริมเหล็กซอยศาลาตันประดู่-มิตรสัมพันธ์ หมู่ที่ 2</t>
  </si>
  <si>
    <t>โครงการก่อสร้างถนนคอนกรีตเสริมเหล็กซอยสุขนิยม 2 (ตอนที่ 2) หมู่ที่ 9</t>
  </si>
  <si>
    <t>โครงการก่อสร้างถนนคอนกรีตเสริมเหล็กซอยสุขนิยม 2 (ตอนที่ 3) หมู่ที่ 9</t>
  </si>
  <si>
    <t>โครงการก่อสร้างถนนคอนกรีตเสริมเหล็กสายโต๊ะกะสา (คลองดิน) หมู่ที่ 4</t>
  </si>
  <si>
    <t>โครงการก่อสร้างถนนคอนกรีตเสริมเหล็กสายโต๊ะกะสา หมู่ที่ 6</t>
  </si>
  <si>
    <t>โครงการก่อสร้างถนนคอนกรีตเสริมเหล็กสายมัสยิด-ชลประทาน หมู่ที่ 6</t>
  </si>
  <si>
    <t>โครงการขุดลอกสายบ้านกลาง พร้อมฝั่งท่อ หมู่ที่ 3</t>
  </si>
  <si>
    <t>โครงการบุกเบิกถนนซอยจัดสรร หมู่ที่ 8</t>
  </si>
  <si>
    <t>โครงการขยายท่อเมนประปา ซอยโต๊ะเดี๊ยะ หมู่ที่ 8</t>
  </si>
  <si>
    <t>โครงการขยายท่อเมนประปาซอยศรีอรุณ หมู่ที่ 7</t>
  </si>
  <si>
    <t>โครงการขยายท่อเมนประปา สายโต๊ะโอ๊ะ -คลองดิน หมู่ที่ 3</t>
  </si>
  <si>
    <t>โครงการขยายท่อเมนประปาสายศรีวิสัย-ชลประทาน หมู่ที่ 5</t>
  </si>
  <si>
    <t xml:space="preserve"> - 4 -</t>
  </si>
  <si>
    <t xml:space="preserve"> - 5 -</t>
  </si>
  <si>
    <t xml:space="preserve"> - 6 -</t>
  </si>
  <si>
    <t xml:space="preserve"> รายจ่ายค้างจ่าย (ก่อหนี้ผูกพัน)</t>
  </si>
  <si>
    <t>โครงการก่อสร้างถนนคอนกรีตเสริมเหล็กซอนต้นแซะ หมู่ที่ 1</t>
  </si>
  <si>
    <t>โครงการบุกเบิกถนนซอยหัวสะพานนาชี-ทุ่งแสงเดือน หมู่ที่ 8</t>
  </si>
  <si>
    <t>โครงการขยายไหล่ทางถนนคอนกรีตเสริมเหล็กสายทวดเหนือ -หัวทะเล หมู่ที่ 1</t>
  </si>
  <si>
    <t>โครงการก่อสร้างถนนคอนกรีตเสริมเหล็กสายนุกูลพัฒนา หมู่ที่ 6</t>
  </si>
  <si>
    <t>โครงการก่อสร้างถนนคอนกรีตเสริมเหล็กสายต้นมะเดื่อ หมู่ที่ 2</t>
  </si>
  <si>
    <t>โครงการก่อสร้างสะพานคอนกรีตเสริมเหล็กข้ามคลองส่งน้ำชลประทานสาย 1 ซ้าย 4 ขวาสายใหญ่ฝั่งซ้ายซอยชลประทาน-โพธิ์เสด็จ หมู่ที่ 6</t>
  </si>
  <si>
    <t>ค่าบำรุงรักษาและปรับปรุงที่ดินและสิ่งก่อสร้าง</t>
  </si>
  <si>
    <t>โครงการซ่อมแซมถนนคอนกรีตเสริมเหล็กสายคณารักษ์ หมู่ที่ 3</t>
  </si>
  <si>
    <t xml:space="preserve"> - 7 -</t>
  </si>
  <si>
    <t>ค่าบำรุงรักษาและปรับปรุงครุภัณฑ์</t>
  </si>
  <si>
    <t xml:space="preserve">ค่าซอมแซมรถบรรทุกขยะ </t>
  </si>
  <si>
    <t>โครงการก่อสร้างถนนคอนกรีตเสิรมเหล็กสายโต๊ะฉ๊ะ หมู่ที่ 5</t>
  </si>
  <si>
    <t xml:space="preserve">รายจ่ายอื่น </t>
  </si>
  <si>
    <t>ร่ายจ่ายอื่น</t>
  </si>
  <si>
    <t>ค่าจ้างที่ปรึกษา</t>
  </si>
  <si>
    <t>บริหารงานทั่วไป</t>
  </si>
  <si>
    <t>การศึกษา</t>
  </si>
  <si>
    <t>ค่าอาหารเสริม (นม) โรงเรียน</t>
  </si>
  <si>
    <t>วัสดุก่อสร้าง</t>
  </si>
  <si>
    <t>ค่าวัสดุก่อสร้าง</t>
  </si>
  <si>
    <t xml:space="preserve"> - 8 -</t>
  </si>
  <si>
    <t>สาธารณสุข</t>
  </si>
  <si>
    <t>งานบริการสาธารณสุขและงานสาธารณสุขอื่น</t>
  </si>
  <si>
    <t>ครุภัณฑ์วิทยาศาสตร์หรือการแพทย์</t>
  </si>
  <si>
    <t>ชุดเตียงรถเข็นพยาบาล</t>
  </si>
  <si>
    <t>ฐานรองเตียงพยาบาลแตนแลส</t>
  </si>
  <si>
    <t>วัสดุวิทยาศาสตร์หรือการแพทย์</t>
  </si>
  <si>
    <t>โครงการติดตั้งระบบดวงโคมส่องสว่างทางเดินทางเท้าสาธารณะบ้านใหม่ หมู่ที่ 7</t>
  </si>
  <si>
    <t xml:space="preserve">         </t>
  </si>
  <si>
    <t>เรียน  นายกองค์การบริหารส่วนตำบลนาเคียน</t>
  </si>
  <si>
    <t>ณ วันที่  30  กันยายน  2561</t>
  </si>
  <si>
    <t>ลูกหนี้ - ภาษีโรงเรือนและที่ดิน</t>
  </si>
  <si>
    <t>สำหรับปี สิ้นสุดวันที่ 30  กันยายน  2561</t>
  </si>
  <si>
    <t>หมายเหตุ 3 เงินสดและเงินฝากธนาคาร</t>
  </si>
  <si>
    <t xml:space="preserve">         หมายเหตุประกอบงบแสดงฐานะการเงิน</t>
  </si>
  <si>
    <t xml:space="preserve">        สำหรับปี สิ้นสุดวันที่ 30  กันยายน  2561</t>
  </si>
  <si>
    <t>ลูกหนี้ -ภาษีโรงเรือนและที่ดิน</t>
  </si>
  <si>
    <t>ลูกหนี้-ภาษีบำรุงท้องที่</t>
  </si>
  <si>
    <t>สำหรับปี สิ้นสุดวันที่ 30 กันยายน 2561</t>
  </si>
  <si>
    <t>เงินสะสม 1 ตุลาคม 2561</t>
  </si>
  <si>
    <t xml:space="preserve">                                                                                                                                                              </t>
  </si>
  <si>
    <t>1. ลูกหนี้ค่าภาษีบำรุงท้องที่</t>
  </si>
  <si>
    <t>2. ลูกหนี้ภาษีโรงเรือนและที่ดิน</t>
  </si>
  <si>
    <t>เงินสะสม 30 กันยายน 2561 ประกอบด้วย</t>
  </si>
  <si>
    <t>ณ วันที่ 30 กันยายน 2561</t>
  </si>
  <si>
    <t>ปี 2561</t>
  </si>
  <si>
    <t>ปี 2560</t>
  </si>
  <si>
    <t xml:space="preserve">                (นายจรรยา  ตัดสายชล)</t>
  </si>
  <si>
    <t xml:space="preserve">                                - ทราบ</t>
  </si>
  <si>
    <t xml:space="preserve">  - ตรวจถูกต้อง</t>
  </si>
  <si>
    <t xml:space="preserve">  (นางสาวนัยนา  กูสมาน)</t>
  </si>
  <si>
    <t xml:space="preserve">             - ทราบ       </t>
  </si>
  <si>
    <t xml:space="preserve">                     (นายสุเทพ  หนูรอด)</t>
  </si>
  <si>
    <t xml:space="preserve">              ปลัดองค์การบริหารส่วนตำบล</t>
  </si>
  <si>
    <t xml:space="preserve">     ผู้อำนวยการกองคลัง</t>
  </si>
  <si>
    <t xml:space="preserve">                                    นายกองค์การบริหารส่วนตำบล</t>
  </si>
  <si>
    <t>หมายเหตุ 15</t>
  </si>
  <si>
    <t xml:space="preserve"> รายจ่ายค้างจ่าย (กรณีไม่ก่อหนี้ผูกพัน)</t>
  </si>
  <si>
    <t>งานบริหารทั่วไปเกี่ยวกับการศึกษา</t>
  </si>
  <si>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25% ของรายรับจริงสูงกว่ารายจ่ายจริง</t>
    </r>
  </si>
  <si>
    <t xml:space="preserve">                       -เงินทุนโครงการเศรษฐกิจชุมชน</t>
  </si>
  <si>
    <t>เงินรับฝาก            - ภาษีหัก ณ ที่จ่าย</t>
  </si>
  <si>
    <t>หมายเหตุ 4  ลูกหนี้ค่าภาษี</t>
  </si>
  <si>
    <t xml:space="preserve">      หมายเหตุ 5</t>
  </si>
  <si>
    <t>หมายเหตุ 7  เงินรับฝาก</t>
  </si>
  <si>
    <t xml:space="preserve">3. ลูกหนี้รายได้อื่น ๆ </t>
  </si>
  <si>
    <t>4. เงินสะสมที่สามารถนำไปใช้ได้</t>
  </si>
  <si>
    <t xml:space="preserve">         องค์การบริหารส่วนตำบลนาเคียน</t>
  </si>
  <si>
    <t>รับคืน เงินอุดหนุนปี (2560)</t>
  </si>
  <si>
    <t>เงินมัดจำรังวัด ปี 2560</t>
  </si>
  <si>
    <t>รายจ่าย (เหลือจ่าย) 2560</t>
  </si>
  <si>
    <t>หมายเหตุ   8   เงินสะสม</t>
  </si>
  <si>
    <t>งบแสดงผลการดำเนินงานจ่ายจากเงินรายรับ</t>
  </si>
  <si>
    <t>ตั้งแต่วันที่ 1 ตุลาคม 2560    ถึง 30 กันยายน 2561</t>
  </si>
  <si>
    <t>หน่วย:บาท</t>
  </si>
  <si>
    <t xml:space="preserve"> </t>
  </si>
  <si>
    <t>บริหารงาน</t>
  </si>
  <si>
    <t>การรักษา</t>
  </si>
  <si>
    <t>เคหะและ</t>
  </si>
  <si>
    <t>เคหะชุมชน</t>
  </si>
  <si>
    <t>สร้างความ</t>
  </si>
  <si>
    <t>การศาสนา</t>
  </si>
  <si>
    <t>จ่ายจากเงิน</t>
  </si>
  <si>
    <t>จ่ายจากเงินอุดหนุน</t>
  </si>
  <si>
    <t>ทั่วไป</t>
  </si>
  <si>
    <t>ความ</t>
  </si>
  <si>
    <t>สังคมสงเคราะห์</t>
  </si>
  <si>
    <t>ชุมชน</t>
  </si>
  <si>
    <t>เข้มแข็ง</t>
  </si>
  <si>
    <t>และ</t>
  </si>
  <si>
    <t>การเกษตร</t>
  </si>
  <si>
    <t>การพาณิชย์</t>
  </si>
  <si>
    <t>งบกลาง</t>
  </si>
  <si>
    <t>งบประมาณ</t>
  </si>
  <si>
    <t>ระบุวัตถุประสงค์/</t>
  </si>
  <si>
    <t>สงบภายใน</t>
  </si>
  <si>
    <t>นันทนาการ</t>
  </si>
  <si>
    <t>เฉพาะกิจ</t>
  </si>
  <si>
    <t>รายจ่าย</t>
  </si>
  <si>
    <t xml:space="preserve">งบกลาง                       </t>
  </si>
  <si>
    <t>เงินเดือน (ฝ่ายการเมือง)</t>
  </si>
  <si>
    <t>เงินเดือน (ฝ่ายประจำ)</t>
  </si>
  <si>
    <t xml:space="preserve">ค่าตอบแทน         </t>
  </si>
  <si>
    <t xml:space="preserve">ค่าใช้สอย             </t>
  </si>
  <si>
    <t xml:space="preserve">ค่าวัสดุ                </t>
  </si>
  <si>
    <t>ค่าสาธารณูปโภค</t>
  </si>
  <si>
    <t xml:space="preserve">ค่าครุภัณฑ์                                                               </t>
  </si>
  <si>
    <t xml:space="preserve">ค่าที่ดินและสิ่งก่อสร้าง  </t>
  </si>
  <si>
    <t xml:space="preserve">เงินอุดหนุน           </t>
  </si>
  <si>
    <t>หมวดภาษีอากร</t>
  </si>
  <si>
    <t>หมวดค่าธรรมเนียม ค่าปรับและใบอนุญาต</t>
  </si>
  <si>
    <t>หมวดรายได้จากทรัพย์สิน</t>
  </si>
  <si>
    <t>รายได้จากสาธารณูปโภค</t>
  </si>
  <si>
    <t>หมวดรายได้เบ็ดเตล็ด</t>
  </si>
  <si>
    <t>รายได้จากทุน</t>
  </si>
  <si>
    <t>หมวดภาษีจัดสรร</t>
  </si>
  <si>
    <t>หมวดเงินอุดหนุนทั่วไป</t>
  </si>
  <si>
    <t>หมวดเงินอุดหนุนระบุวัตถุประสงค์/เฉพาะกิจ</t>
  </si>
  <si>
    <t>รวมรายรับ</t>
  </si>
  <si>
    <t>รายรับสูงกว่าหรือ(ต่ำกว่า)รายจ่าย</t>
  </si>
  <si>
    <t>......................................................</t>
  </si>
  <si>
    <t>........................................................</t>
  </si>
  <si>
    <t>...............................................................</t>
  </si>
  <si>
    <t xml:space="preserve">                      (นายจรรยา  ตัดสายชล)</t>
  </si>
  <si>
    <t>(นายสุเทพ  หนูรอด)</t>
  </si>
  <si>
    <t>(นางสาวนัยนา  กูสมาน)</t>
  </si>
  <si>
    <t>นายกองค์การบริหารส่วนตำบลนาเคียน</t>
  </si>
  <si>
    <t>ปลัดองค์การบริหารส่วนตำบลนาเคียน</t>
  </si>
  <si>
    <t>ผู้อำนวยการกองคลัง</t>
  </si>
  <si>
    <t>หมายเหตุ 2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</si>
  <si>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</si>
  <si>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</si>
  <si>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</si>
  <si>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</si>
  <si>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ก.อสังหาริมทรัพย์</t>
  </si>
  <si>
    <t>รายได้ อบต.</t>
  </si>
  <si>
    <t xml:space="preserve">   ที่ดิน</t>
  </si>
  <si>
    <t>บริจาค</t>
  </si>
  <si>
    <t xml:space="preserve">   อาคาร</t>
  </si>
  <si>
    <t>เงินอุดหนุนเฉพาะกิจ</t>
  </si>
  <si>
    <t xml:space="preserve">   โรงจอดรถ</t>
  </si>
  <si>
    <t>รับโอน(สำนักงานเกษตรจังหวัด)</t>
  </si>
  <si>
    <t>ข.สังหาริมทรัพย์</t>
  </si>
  <si>
    <t xml:space="preserve">   ครุภัณฑ์ยานพาหนะและขนส่ง    </t>
  </si>
  <si>
    <t xml:space="preserve">   ครุภัณฑ์สำนักงาน</t>
  </si>
  <si>
    <t xml:space="preserve">   ครุภัณฑ์โฆษณาและเผยแพร่</t>
  </si>
  <si>
    <t xml:space="preserve">   ครุภัณฑ์งานบ้านงานครัว</t>
  </si>
  <si>
    <t xml:space="preserve">   ครุภัณฑ์การเกษตร</t>
  </si>
  <si>
    <t xml:space="preserve">   ครุภัณฑ์สำรวจ</t>
  </si>
  <si>
    <t xml:space="preserve">   ครุภัณฑ์โรงงาน</t>
  </si>
  <si>
    <t xml:space="preserve">   ครุภัณฑ์ดับเพลิง</t>
  </si>
  <si>
    <t xml:space="preserve">   ครุภัณฑ์ไฟฟ้าและวิทยุ</t>
  </si>
  <si>
    <t xml:space="preserve">   ครุภัณฑ์คอมพิวเตอร์</t>
  </si>
  <si>
    <t xml:space="preserve">   ครุภัณฑ์ก่อสร้าง</t>
  </si>
  <si>
    <t xml:space="preserve">   ครุภัณฑ์โยธา</t>
  </si>
  <si>
    <t xml:space="preserve">   ครุภัณฑ์วิทยาศาสตร์และการแพทย์</t>
  </si>
  <si>
    <t xml:space="preserve">   ครุภัณฑ์การศึกษา</t>
  </si>
  <si>
    <t xml:space="preserve">   ครุภัณฑ์กีฬา</t>
  </si>
  <si>
    <t xml:space="preserve">   ครุภัณฑ์คมนาคม</t>
  </si>
  <si>
    <t xml:space="preserve">   ครุภัณฑ์จราจร</t>
  </si>
  <si>
    <t xml:space="preserve">   ครุภัณฑ์อื่น</t>
  </si>
  <si>
    <t xml:space="preserve">ทรัพย์สินเพิ่ม - ลดจากแหล่งต่าง ๆ </t>
  </si>
  <si>
    <t>ระหว่างงวดปีงบประมาณ 2561</t>
  </si>
  <si>
    <t>ยกมา</t>
  </si>
  <si>
    <t>รับ</t>
  </si>
  <si>
    <t>จำหน่าย</t>
  </si>
  <si>
    <t>ยกไป</t>
  </si>
  <si>
    <t>ก. อสังหาริมทรัพย</t>
  </si>
  <si>
    <t>1. ที่ดิน</t>
  </si>
  <si>
    <t xml:space="preserve">2. อาคาร </t>
  </si>
  <si>
    <t>3. โรงจอดรถ</t>
  </si>
  <si>
    <t>ข. สังหาริมทรัพย์</t>
  </si>
  <si>
    <t>1. ครุภัณฑ์ยานพาหนะและขนส่ง</t>
  </si>
  <si>
    <t>2.ครุภัณฑ์สำนักงาน</t>
  </si>
  <si>
    <t>3.ครุภัณฑ์โฆษณาและเผยแพร่</t>
  </si>
  <si>
    <t>4.ครุภัณฑ์งานบ้านงานครัว</t>
  </si>
  <si>
    <t>5.ครุภัณฑ์การเกษตร</t>
  </si>
  <si>
    <t>6.ครุภัณฑ์สำรวจ</t>
  </si>
  <si>
    <t>7.ครุภัณฑ์โรงงาน</t>
  </si>
  <si>
    <t>8.ครุภัณฑ์ดับเพลิง</t>
  </si>
  <si>
    <t>9.คครุภัณฑ์ไฟฟ้าและวิทยุ</t>
  </si>
  <si>
    <t>10.ครุภัณฑ์คอมพิวเตอร์</t>
  </si>
  <si>
    <t>11. ครุภัณฑ์ก่อสร้าง</t>
  </si>
  <si>
    <t>12.ครุภัณฑ์โยธา</t>
  </si>
  <si>
    <t>13.ครุภัณฑ์วิทยาศาสตร์และการแพทย์</t>
  </si>
  <si>
    <t>14.ครุภัณฑ์การศึกษา</t>
  </si>
  <si>
    <t>15.ครุภัณฑ์กีฬา</t>
  </si>
  <si>
    <t>16.ครุภัณฑ์คมนาคม</t>
  </si>
  <si>
    <t>17.ครุภัณฑ์จราจร</t>
  </si>
  <si>
    <t xml:space="preserve">18.ครุภัณฑ์อื่น ๆ </t>
  </si>
  <si>
    <t xml:space="preserve"> .</t>
  </si>
  <si>
    <t>ทรัพย์สินเพิ่ม - ลดจากแหล่งต่าง ๆ</t>
  </si>
  <si>
    <t>ชื่อแหล่งที่มาของทรัพย์สิน</t>
  </si>
  <si>
    <t>ก.รายได้</t>
  </si>
  <si>
    <t>-</t>
  </si>
  <si>
    <t>ข.บริจาค</t>
  </si>
  <si>
    <t>ค.เงินอุดหนุนเฉพาะกิจ</t>
  </si>
  <si>
    <t>ง. รับโอน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</si>
</sst>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4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8"/>
      <color theme="1"/>
      <name val="TH SarabunPSK"/>
      <family val="2"/>
    </font>
    <font>
      <sz val="16"/>
      <color theme="1"/>
      <name val="Angsana New"/>
      <family val="1"/>
    </font>
    <font>
      <sz val="16"/>
      <color theme="1"/>
      <name val="Cordia New"/>
      <family val="2"/>
    </font>
    <font>
      <b/>
      <sz val="16"/>
      <color theme="1"/>
      <name val="Angsana New"/>
      <family val="1"/>
    </font>
    <font>
      <b/>
      <sz val="16"/>
      <color theme="1"/>
      <name val="Cordia New"/>
      <family val="2"/>
    </font>
    <font>
      <sz val="11"/>
      <color theme="1"/>
      <name val="Cordia New"/>
      <family val="2"/>
    </font>
    <font>
      <u val="singleAccounting"/>
      <sz val="16"/>
      <color theme="1"/>
      <name val="TH SarabunPSK"/>
      <family val="2"/>
    </font>
    <font>
      <sz val="12"/>
      <color theme="1"/>
      <name val="TH SarabunPSK"/>
      <family val="2"/>
    </font>
    <font>
      <u/>
      <sz val="12"/>
      <color theme="1"/>
      <name val="TH SarabunPSK"/>
      <family val="2"/>
    </font>
    <font>
      <b/>
      <u val="doubleAccounting"/>
      <sz val="16"/>
      <color theme="1"/>
      <name val="TH SarabunPSK"/>
      <family val="2"/>
    </font>
    <font>
      <u val="doubleAccounting"/>
      <sz val="11"/>
      <color theme="1"/>
      <name val="Tahoma"/>
      <family val="2"/>
      <charset val="222"/>
      <scheme val="minor"/>
    </font>
    <font>
      <sz val="13"/>
      <color rgb="FFFF0000"/>
      <name val="TH SarabunPSK"/>
      <family val="2"/>
    </font>
    <font>
      <u val="singleAccounting"/>
      <sz val="14"/>
      <color theme="1"/>
      <name val="TH SarabunPSK"/>
      <family val="2"/>
    </font>
    <font>
      <b/>
      <u val="doubleAccounting"/>
      <sz val="14"/>
      <color theme="1"/>
      <name val="TH SarabunPSK"/>
      <family val="2"/>
    </font>
    <font>
      <u val="doubleAccounting"/>
      <sz val="14"/>
      <color theme="1"/>
      <name val="TH SarabunPSK"/>
      <family val="2"/>
    </font>
    <font>
      <u/>
      <sz val="13"/>
      <color theme="1"/>
      <name val="TH SarabunPSK"/>
      <family val="2"/>
    </font>
    <font>
      <u val="doubleAccounting"/>
      <sz val="12"/>
      <color theme="1"/>
      <name val="TH SarabunPSK"/>
      <family val="2"/>
    </font>
    <font>
      <u val="singleAccounting"/>
      <sz val="12"/>
      <color theme="1"/>
      <name val="TH SarabunPSK"/>
      <family val="2"/>
    </font>
    <font>
      <b/>
      <u val="doubleAccounting"/>
      <sz val="12"/>
      <color theme="1"/>
      <name val="TH SarabunPSK"/>
      <family val="2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u/>
      <sz val="14"/>
      <name val="Angsana New"/>
      <family val="1"/>
    </font>
    <font>
      <b/>
      <u/>
      <sz val="14"/>
      <name val="Angsana New"/>
      <family val="1"/>
    </font>
    <font>
      <sz val="16"/>
      <name val="Angsana New"/>
      <family val="1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2" fillId="0" borderId="12" xfId="0" applyNumberFormat="1" applyFont="1" applyBorder="1"/>
    <xf numFmtId="43" fontId="1" fillId="0" borderId="0" xfId="1" applyFont="1" applyAlignment="1"/>
    <xf numFmtId="0" fontId="2" fillId="0" borderId="0" xfId="0" applyFont="1" applyAlignment="1"/>
    <xf numFmtId="43" fontId="1" fillId="0" borderId="7" xfId="1" applyFont="1" applyBorder="1"/>
    <xf numFmtId="0" fontId="1" fillId="0" borderId="7" xfId="0" applyFont="1" applyBorder="1" applyAlignment="1">
      <alignment horizontal="center"/>
    </xf>
    <xf numFmtId="43" fontId="1" fillId="0" borderId="0" xfId="1" applyFont="1" applyBorder="1"/>
    <xf numFmtId="0" fontId="6" fillId="0" borderId="0" xfId="0" applyFont="1"/>
    <xf numFmtId="0" fontId="7" fillId="0" borderId="0" xfId="0" applyFont="1"/>
    <xf numFmtId="43" fontId="1" fillId="0" borderId="0" xfId="1" applyFont="1" applyAlignment="1">
      <alignment horizontal="right"/>
    </xf>
    <xf numFmtId="43" fontId="2" fillId="0" borderId="0" xfId="0" applyNumberFormat="1" applyFont="1" applyBorder="1"/>
    <xf numFmtId="43" fontId="2" fillId="0" borderId="0" xfId="1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/>
    <xf numFmtId="43" fontId="2" fillId="0" borderId="13" xfId="1" applyFont="1" applyBorder="1"/>
    <xf numFmtId="0" fontId="9" fillId="0" borderId="0" xfId="0" applyFont="1" applyBorder="1"/>
    <xf numFmtId="43" fontId="9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1" fillId="0" borderId="0" xfId="1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3" fontId="1" fillId="0" borderId="0" xfId="1" applyFont="1"/>
    <xf numFmtId="43" fontId="1" fillId="0" borderId="0" xfId="1" applyFont="1" applyAlignment="1">
      <alignment horizontal="center"/>
    </xf>
    <xf numFmtId="0" fontId="2" fillId="0" borderId="0" xfId="0" applyFont="1" applyAlignment="1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13" fillId="0" borderId="8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3" fontId="11" fillId="0" borderId="13" xfId="0" applyNumberFormat="1" applyFont="1" applyBorder="1"/>
    <xf numFmtId="0" fontId="12" fillId="0" borderId="13" xfId="0" applyFont="1" applyBorder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2" fillId="0" borderId="0" xfId="0" applyFont="1" applyBorder="1"/>
    <xf numFmtId="187" fontId="11" fillId="0" borderId="1" xfId="1" applyNumberFormat="1" applyFont="1" applyBorder="1" applyAlignment="1">
      <alignment horizontal="center"/>
    </xf>
    <xf numFmtId="187" fontId="13" fillId="0" borderId="3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187" fontId="13" fillId="0" borderId="9" xfId="0" applyNumberFormat="1" applyFont="1" applyBorder="1" applyAlignment="1">
      <alignment vertical="top" wrapText="1"/>
    </xf>
    <xf numFmtId="187" fontId="13" fillId="0" borderId="8" xfId="1" applyNumberFormat="1" applyFont="1" applyBorder="1" applyAlignment="1">
      <alignment vertical="top" wrapText="1"/>
    </xf>
    <xf numFmtId="187" fontId="13" fillId="0" borderId="1" xfId="0" applyNumberFormat="1" applyFont="1" applyBorder="1" applyAlignment="1">
      <alignment vertical="top" wrapText="1"/>
    </xf>
    <xf numFmtId="0" fontId="12" fillId="0" borderId="13" xfId="0" applyFont="1" applyBorder="1" applyAlignment="1">
      <alignment vertical="top"/>
    </xf>
    <xf numFmtId="43" fontId="13" fillId="0" borderId="3" xfId="1" applyFont="1" applyBorder="1" applyAlignment="1">
      <alignment vertical="top" wrapText="1"/>
    </xf>
    <xf numFmtId="43" fontId="13" fillId="0" borderId="9" xfId="1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6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43" fontId="13" fillId="0" borderId="8" xfId="1" applyFont="1" applyBorder="1" applyAlignment="1">
      <alignment vertical="top" wrapText="1"/>
    </xf>
    <xf numFmtId="0" fontId="12" fillId="0" borderId="13" xfId="0" applyFont="1" applyBorder="1" applyAlignment="1">
      <alignment horizontal="center" vertical="top"/>
    </xf>
    <xf numFmtId="43" fontId="13" fillId="0" borderId="8" xfId="1" applyFont="1" applyBorder="1" applyAlignment="1">
      <alignment horizontal="center" vertical="top" wrapText="1"/>
    </xf>
    <xf numFmtId="0" fontId="11" fillId="0" borderId="13" xfId="0" applyFont="1" applyBorder="1" applyAlignment="1">
      <alignment vertical="top"/>
    </xf>
    <xf numFmtId="0" fontId="1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43" fontId="1" fillId="0" borderId="0" xfId="1" applyFont="1" applyBorder="1" applyAlignment="1">
      <alignment horizontal="right"/>
    </xf>
    <xf numFmtId="43" fontId="2" fillId="0" borderId="0" xfId="1" applyFont="1" applyBorder="1"/>
    <xf numFmtId="0" fontId="15" fillId="0" borderId="0" xfId="0" applyFont="1"/>
    <xf numFmtId="0" fontId="16" fillId="0" borderId="0" xfId="0" applyFont="1"/>
    <xf numFmtId="0" fontId="15" fillId="0" borderId="5" xfId="0" applyFont="1" applyBorder="1"/>
    <xf numFmtId="0" fontId="17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6" fillId="0" borderId="7" xfId="0" applyFont="1" applyBorder="1"/>
    <xf numFmtId="187" fontId="16" fillId="0" borderId="18" xfId="1" applyNumberFormat="1" applyFont="1" applyBorder="1"/>
    <xf numFmtId="0" fontId="16" fillId="0" borderId="7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87" fontId="18" fillId="0" borderId="11" xfId="1" applyNumberFormat="1" applyFont="1" applyBorder="1"/>
    <xf numFmtId="0" fontId="16" fillId="0" borderId="6" xfId="0" applyFont="1" applyBorder="1"/>
    <xf numFmtId="0" fontId="15" fillId="0" borderId="8" xfId="0" applyFont="1" applyBorder="1"/>
    <xf numFmtId="0" fontId="16" fillId="0" borderId="8" xfId="0" applyFont="1" applyBorder="1"/>
    <xf numFmtId="43" fontId="16" fillId="0" borderId="6" xfId="1" applyFont="1" applyBorder="1"/>
    <xf numFmtId="43" fontId="16" fillId="0" borderId="7" xfId="1" applyFont="1" applyBorder="1"/>
    <xf numFmtId="0" fontId="16" fillId="0" borderId="6" xfId="0" applyFont="1" applyBorder="1" applyAlignment="1">
      <alignment horizontal="center"/>
    </xf>
    <xf numFmtId="0" fontId="15" fillId="0" borderId="3" xfId="0" applyFont="1" applyBorder="1"/>
    <xf numFmtId="0" fontId="16" fillId="0" borderId="2" xfId="0" applyFont="1" applyBorder="1"/>
    <xf numFmtId="0" fontId="16" fillId="0" borderId="5" xfId="0" applyFont="1" applyBorder="1"/>
    <xf numFmtId="0" fontId="18" fillId="0" borderId="2" xfId="0" applyFont="1" applyBorder="1" applyAlignment="1">
      <alignment horizontal="center"/>
    </xf>
    <xf numFmtId="0" fontId="15" fillId="0" borderId="6" xfId="0" applyFont="1" applyBorder="1"/>
    <xf numFmtId="43" fontId="18" fillId="0" borderId="6" xfId="0" applyNumberFormat="1" applyFont="1" applyBorder="1"/>
    <xf numFmtId="0" fontId="17" fillId="0" borderId="19" xfId="0" applyFont="1" applyBorder="1" applyAlignment="1">
      <alignment horizontal="center"/>
    </xf>
    <xf numFmtId="0" fontId="16" fillId="0" borderId="20" xfId="0" applyFont="1" applyBorder="1"/>
    <xf numFmtId="0" fontId="15" fillId="0" borderId="20" xfId="0" applyFont="1" applyBorder="1"/>
    <xf numFmtId="0" fontId="15" fillId="0" borderId="21" xfId="0" applyFont="1" applyBorder="1"/>
    <xf numFmtId="43" fontId="18" fillId="0" borderId="22" xfId="0" applyNumberFormat="1" applyFont="1" applyBorder="1"/>
    <xf numFmtId="43" fontId="18" fillId="0" borderId="20" xfId="1" applyFont="1" applyBorder="1"/>
    <xf numFmtId="187" fontId="1" fillId="0" borderId="0" xfId="1" applyNumberFormat="1" applyFont="1"/>
    <xf numFmtId="187" fontId="2" fillId="0" borderId="12" xfId="0" applyNumberFormat="1" applyFont="1" applyBorder="1"/>
    <xf numFmtId="187" fontId="2" fillId="0" borderId="0" xfId="0" applyNumberFormat="1" applyFont="1" applyBorder="1"/>
    <xf numFmtId="187" fontId="2" fillId="0" borderId="12" xfId="1" applyNumberFormat="1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Border="1" applyAlignment="1"/>
    <xf numFmtId="0" fontId="1" fillId="0" borderId="0" xfId="0" applyNumberFormat="1" applyFont="1"/>
    <xf numFmtId="0" fontId="2" fillId="0" borderId="0" xfId="1" applyNumberFormat="1" applyFont="1"/>
    <xf numFmtId="0" fontId="2" fillId="0" borderId="2" xfId="0" applyFont="1" applyBorder="1"/>
    <xf numFmtId="0" fontId="2" fillId="0" borderId="15" xfId="0" applyFont="1" applyBorder="1"/>
    <xf numFmtId="0" fontId="1" fillId="0" borderId="15" xfId="0" applyFont="1" applyBorder="1"/>
    <xf numFmtId="0" fontId="2" fillId="0" borderId="5" xfId="0" applyFont="1" applyBorder="1"/>
    <xf numFmtId="0" fontId="5" fillId="0" borderId="5" xfId="0" applyFont="1" applyBorder="1"/>
    <xf numFmtId="0" fontId="4" fillId="0" borderId="3" xfId="0" applyFont="1" applyBorder="1"/>
    <xf numFmtId="0" fontId="1" fillId="0" borderId="4" xfId="0" applyFont="1" applyBorder="1"/>
    <xf numFmtId="0" fontId="4" fillId="0" borderId="0" xfId="0" applyFont="1" applyBorder="1"/>
    <xf numFmtId="43" fontId="1" fillId="0" borderId="0" xfId="1" applyFont="1" applyBorder="1" applyAlignment="1">
      <alignment horizontal="center"/>
    </xf>
    <xf numFmtId="0" fontId="21" fillId="0" borderId="0" xfId="0" applyFont="1" applyBorder="1"/>
    <xf numFmtId="43" fontId="21" fillId="0" borderId="0" xfId="1" applyFont="1" applyBorder="1"/>
    <xf numFmtId="43" fontId="21" fillId="0" borderId="0" xfId="1" applyFont="1" applyBorder="1" applyAlignment="1">
      <alignment horizontal="left"/>
    </xf>
    <xf numFmtId="43" fontId="22" fillId="0" borderId="0" xfId="1" applyFont="1" applyBorder="1" applyAlignment="1">
      <alignment horizontal="left" vertical="center"/>
    </xf>
    <xf numFmtId="43" fontId="21" fillId="0" borderId="4" xfId="1" applyFont="1" applyBorder="1"/>
    <xf numFmtId="43" fontId="9" fillId="0" borderId="5" xfId="1" applyFont="1" applyBorder="1"/>
    <xf numFmtId="43" fontId="9" fillId="0" borderId="18" xfId="1" applyFont="1" applyBorder="1"/>
    <xf numFmtId="43" fontId="9" fillId="0" borderId="0" xfId="1" applyFont="1" applyBorder="1" applyAlignment="1">
      <alignment horizontal="left"/>
    </xf>
    <xf numFmtId="43" fontId="9" fillId="0" borderId="3" xfId="1" applyFont="1" applyBorder="1"/>
    <xf numFmtId="43" fontId="9" fillId="0" borderId="4" xfId="1" applyFont="1" applyBorder="1"/>
    <xf numFmtId="43" fontId="9" fillId="0" borderId="23" xfId="1" applyFont="1" applyBorder="1"/>
    <xf numFmtId="43" fontId="9" fillId="0" borderId="2" xfId="1" applyFont="1" applyBorder="1"/>
    <xf numFmtId="43" fontId="9" fillId="0" borderId="15" xfId="1" applyFont="1" applyBorder="1"/>
    <xf numFmtId="43" fontId="8" fillId="0" borderId="4" xfId="1" applyFont="1" applyBorder="1"/>
    <xf numFmtId="43" fontId="12" fillId="0" borderId="5" xfId="1" applyFont="1" applyBorder="1"/>
    <xf numFmtId="43" fontId="12" fillId="0" borderId="0" xfId="1" applyFont="1" applyBorder="1"/>
    <xf numFmtId="43" fontId="12" fillId="0" borderId="18" xfId="1" applyFont="1" applyBorder="1"/>
    <xf numFmtId="43" fontId="12" fillId="0" borderId="3" xfId="1" applyFont="1" applyBorder="1"/>
    <xf numFmtId="43" fontId="12" fillId="0" borderId="4" xfId="1" applyFont="1" applyBorder="1"/>
    <xf numFmtId="43" fontId="12" fillId="0" borderId="23" xfId="1" applyFont="1" applyBorder="1"/>
    <xf numFmtId="43" fontId="21" fillId="0" borderId="4" xfId="1" applyFont="1" applyBorder="1" applyAlignment="1">
      <alignment horizontal="right"/>
    </xf>
    <xf numFmtId="43" fontId="12" fillId="0" borderId="5" xfId="1" applyFont="1" applyBorder="1" applyAlignment="1">
      <alignment horizontal="left"/>
    </xf>
    <xf numFmtId="43" fontId="20" fillId="0" borderId="0" xfId="0" applyNumberFormat="1" applyFont="1" applyBorder="1"/>
    <xf numFmtId="43" fontId="23" fillId="0" borderId="0" xfId="1" applyFont="1" applyBorder="1" applyAlignment="1">
      <alignment horizontal="center"/>
    </xf>
    <xf numFmtId="43" fontId="23" fillId="0" borderId="0" xfId="1" applyFont="1" applyBorder="1"/>
    <xf numFmtId="43" fontId="24" fillId="0" borderId="0" xfId="0" applyNumberFormat="1" applyFont="1" applyBorder="1"/>
    <xf numFmtId="3" fontId="25" fillId="0" borderId="1" xfId="0" applyNumberFormat="1" applyFont="1" applyBorder="1" applyAlignment="1">
      <alignment vertical="top" wrapText="1"/>
    </xf>
    <xf numFmtId="3" fontId="25" fillId="0" borderId="8" xfId="0" applyNumberFormat="1" applyFont="1" applyBorder="1" applyAlignment="1">
      <alignment vertical="top" wrapText="1"/>
    </xf>
    <xf numFmtId="187" fontId="25" fillId="0" borderId="3" xfId="0" applyNumberFormat="1" applyFont="1" applyBorder="1" applyAlignment="1">
      <alignment vertical="top" wrapText="1"/>
    </xf>
    <xf numFmtId="187" fontId="25" fillId="0" borderId="9" xfId="0" applyNumberFormat="1" applyFont="1" applyBorder="1" applyAlignment="1">
      <alignment vertical="top" wrapText="1"/>
    </xf>
    <xf numFmtId="187" fontId="25" fillId="0" borderId="8" xfId="1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43" fontId="26" fillId="0" borderId="0" xfId="1" applyFont="1" applyBorder="1" applyAlignment="1"/>
    <xf numFmtId="43" fontId="27" fillId="0" borderId="0" xfId="1" applyFont="1" applyBorder="1" applyAlignment="1"/>
    <xf numFmtId="43" fontId="28" fillId="0" borderId="0" xfId="1" applyFont="1" applyBorder="1" applyAlignment="1"/>
    <xf numFmtId="43" fontId="10" fillId="0" borderId="24" xfId="1" applyFont="1" applyBorder="1"/>
    <xf numFmtId="43" fontId="10" fillId="0" borderId="12" xfId="1" applyFont="1" applyBorder="1" applyAlignment="1">
      <alignment horizontal="right"/>
    </xf>
    <xf numFmtId="43" fontId="30" fillId="0" borderId="0" xfId="1" applyFont="1" applyBorder="1" applyAlignment="1"/>
    <xf numFmtId="43" fontId="21" fillId="0" borderId="0" xfId="1" applyFont="1"/>
    <xf numFmtId="0" fontId="21" fillId="0" borderId="0" xfId="0" applyFont="1" applyAlignment="1">
      <alignment horizontal="center"/>
    </xf>
    <xf numFmtId="43" fontId="31" fillId="0" borderId="0" xfId="1" applyFont="1" applyBorder="1" applyAlignment="1"/>
    <xf numFmtId="43" fontId="21" fillId="0" borderId="0" xfId="1" applyFont="1" applyAlignment="1"/>
    <xf numFmtId="43" fontId="32" fillId="0" borderId="0" xfId="1" applyFont="1" applyBorder="1" applyAlignment="1"/>
    <xf numFmtId="43" fontId="1" fillId="0" borderId="0" xfId="1" applyFont="1" applyBorder="1" applyAlignment="1"/>
    <xf numFmtId="43" fontId="1" fillId="0" borderId="5" xfId="1" applyFont="1" applyBorder="1" applyAlignment="1"/>
    <xf numFmtId="43" fontId="12" fillId="0" borderId="2" xfId="1" applyFont="1" applyBorder="1"/>
    <xf numFmtId="43" fontId="2" fillId="0" borderId="12" xfId="1" applyFont="1" applyBorder="1"/>
    <xf numFmtId="43" fontId="10" fillId="0" borderId="18" xfId="1" applyFont="1" applyBorder="1"/>
    <xf numFmtId="0" fontId="2" fillId="0" borderId="10" xfId="0" applyFont="1" applyBorder="1" applyAlignment="1">
      <alignment horizontal="center"/>
    </xf>
    <xf numFmtId="43" fontId="34" fillId="0" borderId="0" xfId="1" applyFont="1" applyFill="1"/>
    <xf numFmtId="43" fontId="35" fillId="0" borderId="6" xfId="1" applyFont="1" applyFill="1" applyBorder="1" applyAlignment="1">
      <alignment horizontal="center"/>
    </xf>
    <xf numFmtId="0" fontId="35" fillId="0" borderId="6" xfId="0" applyFont="1" applyFill="1" applyBorder="1" applyAlignment="1">
      <alignment horizontal="center"/>
    </xf>
    <xf numFmtId="43" fontId="35" fillId="0" borderId="6" xfId="1" applyFont="1" applyFill="1" applyBorder="1" applyAlignment="1">
      <alignment horizontal="center" shrinkToFit="1"/>
    </xf>
    <xf numFmtId="43" fontId="35" fillId="0" borderId="7" xfId="1" applyFont="1" applyFill="1" applyBorder="1" applyAlignment="1">
      <alignment horizontal="center"/>
    </xf>
    <xf numFmtId="0" fontId="35" fillId="0" borderId="7" xfId="0" applyFont="1" applyFill="1" applyBorder="1" applyAlignment="1">
      <alignment horizontal="center"/>
    </xf>
    <xf numFmtId="43" fontId="35" fillId="0" borderId="7" xfId="1" applyFont="1" applyFill="1" applyBorder="1" applyAlignment="1">
      <alignment horizontal="center" shrinkToFit="1"/>
    </xf>
    <xf numFmtId="43" fontId="35" fillId="0" borderId="7" xfId="0" applyNumberFormat="1" applyFont="1" applyFill="1" applyBorder="1" applyAlignment="1">
      <alignment horizontal="center"/>
    </xf>
    <xf numFmtId="43" fontId="35" fillId="0" borderId="7" xfId="1" applyFont="1" applyFill="1" applyBorder="1" applyAlignment="1">
      <alignment shrinkToFit="1"/>
    </xf>
    <xf numFmtId="43" fontId="35" fillId="0" borderId="8" xfId="1" applyFont="1" applyFill="1" applyBorder="1" applyAlignment="1">
      <alignment horizontal="center"/>
    </xf>
    <xf numFmtId="43" fontId="35" fillId="0" borderId="8" xfId="0" applyNumberFormat="1" applyFont="1" applyFill="1" applyBorder="1" applyAlignment="1">
      <alignment horizontal="center"/>
    </xf>
    <xf numFmtId="43" fontId="35" fillId="0" borderId="8" xfId="1" applyFont="1" applyFill="1" applyBorder="1" applyAlignment="1">
      <alignment shrinkToFit="1"/>
    </xf>
    <xf numFmtId="43" fontId="35" fillId="0" borderId="8" xfId="1" applyFont="1" applyFill="1" applyBorder="1" applyAlignment="1">
      <alignment horizontal="center" shrinkToFit="1"/>
    </xf>
    <xf numFmtId="43" fontId="36" fillId="0" borderId="25" xfId="1" applyFont="1" applyFill="1" applyBorder="1"/>
    <xf numFmtId="43" fontId="34" fillId="0" borderId="25" xfId="1" applyFont="1" applyFill="1" applyBorder="1"/>
    <xf numFmtId="43" fontId="34" fillId="0" borderId="25" xfId="1" applyFont="1" applyFill="1" applyBorder="1" applyAlignment="1">
      <alignment shrinkToFit="1"/>
    </xf>
    <xf numFmtId="43" fontId="34" fillId="0" borderId="26" xfId="1" applyFont="1" applyFill="1" applyBorder="1"/>
    <xf numFmtId="43" fontId="34" fillId="0" borderId="26" xfId="1" applyFont="1" applyFill="1" applyBorder="1" applyAlignment="1">
      <alignment shrinkToFit="1"/>
    </xf>
    <xf numFmtId="43" fontId="34" fillId="0" borderId="27" xfId="1" applyFont="1" applyFill="1" applyBorder="1" applyAlignment="1">
      <alignment shrinkToFit="1"/>
    </xf>
    <xf numFmtId="43" fontId="34" fillId="0" borderId="28" xfId="1" applyFont="1" applyFill="1" applyBorder="1"/>
    <xf numFmtId="43" fontId="35" fillId="0" borderId="13" xfId="1" applyFont="1" applyFill="1" applyBorder="1" applyAlignment="1">
      <alignment horizontal="center"/>
    </xf>
    <xf numFmtId="43" fontId="35" fillId="0" borderId="13" xfId="1" applyFont="1" applyFill="1" applyBorder="1"/>
    <xf numFmtId="43" fontId="37" fillId="0" borderId="29" xfId="1" applyFont="1" applyFill="1" applyBorder="1"/>
    <xf numFmtId="43" fontId="35" fillId="0" borderId="29" xfId="1" applyFont="1" applyFill="1" applyBorder="1"/>
    <xf numFmtId="43" fontId="35" fillId="0" borderId="26" xfId="1" applyFont="1" applyFill="1" applyBorder="1"/>
    <xf numFmtId="43" fontId="35" fillId="0" borderId="14" xfId="1" applyFont="1" applyFill="1" applyBorder="1"/>
    <xf numFmtId="43" fontId="35" fillId="0" borderId="0" xfId="1" applyFont="1" applyFill="1"/>
    <xf numFmtId="43" fontId="35" fillId="0" borderId="17" xfId="1" applyFont="1" applyFill="1" applyBorder="1"/>
    <xf numFmtId="43" fontId="35" fillId="0" borderId="30" xfId="1" applyFont="1" applyFill="1" applyBorder="1" applyAlignment="1"/>
    <xf numFmtId="43" fontId="35" fillId="0" borderId="0" xfId="1" applyFont="1" applyFill="1" applyBorder="1"/>
    <xf numFmtId="43" fontId="35" fillId="0" borderId="0" xfId="1" applyFont="1" applyFill="1" applyBorder="1" applyAlignment="1"/>
    <xf numFmtId="43" fontId="35" fillId="0" borderId="0" xfId="1" applyFont="1" applyFill="1" applyBorder="1" applyAlignment="1">
      <alignment horizontal="center"/>
    </xf>
    <xf numFmtId="43" fontId="34" fillId="0" borderId="0" xfId="1" applyFont="1" applyFill="1" applyBorder="1" applyAlignment="1"/>
    <xf numFmtId="43" fontId="34" fillId="0" borderId="0" xfId="1" applyFont="1" applyFill="1" applyBorder="1"/>
    <xf numFmtId="43" fontId="34" fillId="0" borderId="0" xfId="1" applyFont="1" applyFill="1" applyBorder="1" applyAlignment="1">
      <alignment horizontal="center"/>
    </xf>
    <xf numFmtId="43" fontId="34" fillId="0" borderId="0" xfId="1" applyFont="1" applyFill="1" applyAlignment="1"/>
    <xf numFmtId="43" fontId="38" fillId="0" borderId="0" xfId="1" applyFont="1" applyFill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21" fillId="0" borderId="0" xfId="1" applyFont="1" applyAlignment="1">
      <alignment horizontal="center"/>
    </xf>
    <xf numFmtId="0" fontId="2" fillId="0" borderId="0" xfId="1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3" fontId="34" fillId="0" borderId="0" xfId="1" applyFont="1" applyFill="1" applyBorder="1" applyAlignment="1">
      <alignment horizontal="center"/>
    </xf>
    <xf numFmtId="43" fontId="34" fillId="0" borderId="0" xfId="1" applyFont="1" applyFill="1" applyAlignment="1">
      <alignment horizontal="center"/>
    </xf>
    <xf numFmtId="43" fontId="33" fillId="0" borderId="0" xfId="1" applyFont="1" applyFill="1" applyAlignment="1">
      <alignment horizontal="center"/>
    </xf>
    <xf numFmtId="43" fontId="35" fillId="0" borderId="30" xfId="1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8" fillId="0" borderId="5" xfId="0" applyFont="1" applyBorder="1"/>
    <xf numFmtId="187" fontId="1" fillId="0" borderId="5" xfId="1" applyNumberFormat="1" applyFont="1" applyBorder="1"/>
    <xf numFmtId="0" fontId="1" fillId="0" borderId="7" xfId="0" applyFont="1" applyBorder="1"/>
    <xf numFmtId="187" fontId="1" fillId="0" borderId="18" xfId="1" applyNumberFormat="1" applyFont="1" applyBorder="1"/>
    <xf numFmtId="187" fontId="1" fillId="0" borderId="5" xfId="1" applyNumberFormat="1" applyFont="1" applyBorder="1" applyAlignment="1">
      <alignment horizontal="center"/>
    </xf>
    <xf numFmtId="187" fontId="1" fillId="0" borderId="18" xfId="1" applyNumberFormat="1" applyFont="1" applyBorder="1" applyAlignment="1">
      <alignment horizontal="center"/>
    </xf>
    <xf numFmtId="187" fontId="1" fillId="0" borderId="7" xfId="1" applyNumberFormat="1" applyFont="1" applyBorder="1"/>
    <xf numFmtId="187" fontId="1" fillId="0" borderId="7" xfId="1" applyNumberFormat="1" applyFont="1" applyBorder="1" applyAlignment="1">
      <alignment horizontal="center"/>
    </xf>
    <xf numFmtId="0" fontId="9" fillId="0" borderId="7" xfId="0" applyFont="1" applyBorder="1"/>
    <xf numFmtId="3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9" fillId="0" borderId="5" xfId="0" applyFont="1" applyBorder="1"/>
    <xf numFmtId="43" fontId="9" fillId="0" borderId="7" xfId="1" applyFont="1" applyBorder="1"/>
    <xf numFmtId="187" fontId="9" fillId="0" borderId="7" xfId="0" applyNumberFormat="1" applyFont="1" applyBorder="1"/>
    <xf numFmtId="0" fontId="12" fillId="0" borderId="5" xfId="0" applyFont="1" applyBorder="1"/>
    <xf numFmtId="43" fontId="1" fillId="0" borderId="5" xfId="1" applyFont="1" applyBorder="1"/>
    <xf numFmtId="187" fontId="1" fillId="0" borderId="5" xfId="0" applyNumberFormat="1" applyFont="1" applyBorder="1"/>
    <xf numFmtId="0" fontId="8" fillId="0" borderId="3" xfId="0" applyFont="1" applyBorder="1" applyAlignment="1">
      <alignment horizontal="center"/>
    </xf>
    <xf numFmtId="187" fontId="2" fillId="0" borderId="14" xfId="0" applyNumberFormat="1" applyFont="1" applyBorder="1"/>
    <xf numFmtId="187" fontId="2" fillId="0" borderId="13" xfId="1" applyNumberFormat="1" applyFont="1" applyBorder="1"/>
    <xf numFmtId="187" fontId="2" fillId="0" borderId="13" xfId="0" applyNumberFormat="1" applyFont="1" applyBorder="1"/>
    <xf numFmtId="187" fontId="2" fillId="0" borderId="16" xfId="0" applyNumberFormat="1" applyFont="1" applyBorder="1"/>
    <xf numFmtId="0" fontId="9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43" fontId="1" fillId="0" borderId="7" xfId="1" applyFont="1" applyBorder="1" applyAlignment="1">
      <alignment horizontal="right"/>
    </xf>
    <xf numFmtId="187" fontId="1" fillId="0" borderId="7" xfId="1" applyNumberFormat="1" applyFont="1" applyBorder="1" applyAlignment="1">
      <alignment horizontal="right"/>
    </xf>
    <xf numFmtId="187" fontId="1" fillId="0" borderId="7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43" fontId="1" fillId="0" borderId="13" xfId="1" applyFont="1" applyBorder="1" applyAlignment="1">
      <alignment horizontal="right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0" fillId="0" borderId="6" xfId="0" applyBorder="1"/>
    <xf numFmtId="187" fontId="18" fillId="0" borderId="6" xfId="1" applyNumberFormat="1" applyFont="1" applyBorder="1"/>
    <xf numFmtId="43" fontId="0" fillId="0" borderId="6" xfId="1" applyFont="1" applyBorder="1" applyAlignment="1">
      <alignment horizontal="center"/>
    </xf>
    <xf numFmtId="0" fontId="0" fillId="0" borderId="7" xfId="0" applyBorder="1"/>
    <xf numFmtId="187" fontId="18" fillId="0" borderId="7" xfId="1" applyNumberFormat="1" applyFont="1" applyBorder="1"/>
    <xf numFmtId="187" fontId="18" fillId="0" borderId="7" xfId="1" applyNumberFormat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7" xfId="1" applyFont="1" applyBorder="1"/>
    <xf numFmtId="0" fontId="0" fillId="0" borderId="1" xfId="0" applyBorder="1" applyAlignment="1">
      <alignment horizontal="center"/>
    </xf>
    <xf numFmtId="187" fontId="18" fillId="0" borderId="1" xfId="1" applyNumberFormat="1" applyFont="1" applyBorder="1"/>
    <xf numFmtId="43" fontId="0" fillId="0" borderId="1" xfId="1" applyFont="1" applyBorder="1" applyAlignment="1">
      <alignment horizontal="center"/>
    </xf>
    <xf numFmtId="43" fontId="0" fillId="0" borderId="0" xfId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7"/>
  <sheetViews>
    <sheetView workbookViewId="0">
      <selection activeCell="G16" sqref="G16"/>
    </sheetView>
  </sheetViews>
  <sheetFormatPr defaultRowHeight="14.25"/>
  <cols>
    <col min="1" max="1" width="17.75" customWidth="1"/>
    <col min="2" max="2" width="26.375" customWidth="1"/>
    <col min="3" max="3" width="9.25" customWidth="1"/>
    <col min="4" max="4" width="18.75" customWidth="1"/>
    <col min="5" max="5" width="16.75" customWidth="1"/>
  </cols>
  <sheetData>
    <row r="1" spans="1:15" ht="21">
      <c r="A1" s="226" t="s">
        <v>216</v>
      </c>
      <c r="B1" s="226"/>
      <c r="C1" s="226"/>
      <c r="D1" s="226"/>
      <c r="E1" s="226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>
      <c r="A2" s="226" t="s">
        <v>183</v>
      </c>
      <c r="B2" s="226"/>
      <c r="C2" s="226"/>
      <c r="D2" s="226"/>
      <c r="E2" s="226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>
      <c r="A3" s="226" t="s">
        <v>184</v>
      </c>
      <c r="B3" s="226"/>
      <c r="C3" s="226"/>
      <c r="D3" s="226"/>
      <c r="E3" s="226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30" customFormat="1" ht="21">
      <c r="A4" s="72"/>
      <c r="B4" s="72"/>
      <c r="C4" s="72"/>
      <c r="D4" s="72"/>
      <c r="E4" s="2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21">
      <c r="A5" s="33" t="s">
        <v>182</v>
      </c>
      <c r="B5" s="1"/>
      <c r="C5" s="1"/>
      <c r="D5" s="169">
        <v>2561</v>
      </c>
      <c r="E5" s="169">
        <v>2560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30" customFormat="1" ht="21">
      <c r="A6" s="33"/>
      <c r="B6" s="31"/>
      <c r="C6" s="31"/>
      <c r="D6" s="73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1">
      <c r="A7" s="225" t="s">
        <v>7</v>
      </c>
      <c r="B7" s="225"/>
      <c r="C7" s="225"/>
      <c r="D7" s="225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1">
      <c r="A8" s="2" t="s">
        <v>84</v>
      </c>
      <c r="B8" s="2"/>
      <c r="C8" s="2"/>
      <c r="D8" s="10">
        <v>7120969.6100000003</v>
      </c>
      <c r="E8" s="10">
        <v>6244967.3899999997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>
      <c r="A9" s="2" t="s">
        <v>85</v>
      </c>
      <c r="B9" s="2"/>
      <c r="C9" s="2"/>
      <c r="D9" s="10">
        <v>13864164.859999999</v>
      </c>
      <c r="E9" s="10">
        <v>13740086.130000001</v>
      </c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21">
      <c r="A10" s="2" t="s">
        <v>86</v>
      </c>
      <c r="B10" s="2"/>
      <c r="C10" s="2"/>
      <c r="D10" s="10">
        <v>947993.66</v>
      </c>
      <c r="E10" s="10">
        <v>907492.45</v>
      </c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ht="21">
      <c r="A11" s="2" t="s">
        <v>87</v>
      </c>
      <c r="B11" s="2"/>
      <c r="C11" s="2"/>
      <c r="D11" s="10">
        <v>183506</v>
      </c>
      <c r="E11" s="10">
        <v>1050212.5900000001</v>
      </c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ht="21">
      <c r="A12" s="2" t="s">
        <v>88</v>
      </c>
      <c r="B12" s="2"/>
      <c r="C12" s="2"/>
      <c r="D12" s="10">
        <v>912121.53</v>
      </c>
      <c r="E12" s="34">
        <v>597053.81000000006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.75" thickBot="1">
      <c r="A13" s="1"/>
      <c r="B13" s="4" t="s">
        <v>12</v>
      </c>
      <c r="C13" s="1"/>
      <c r="D13" s="9">
        <f>SUM(D8:D12)</f>
        <v>23028755.66</v>
      </c>
      <c r="E13" s="184">
        <f>SUM(E8:E12)</f>
        <v>22539812.369999997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.75" thickTop="1">
      <c r="A14" s="33"/>
      <c r="B14" s="1"/>
      <c r="C14" s="1"/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30" customFormat="1" ht="21">
      <c r="A15" s="33"/>
      <c r="B15" s="31"/>
      <c r="C15" s="31"/>
      <c r="D15" s="19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21">
      <c r="A16" s="4"/>
      <c r="B16" s="1"/>
      <c r="C16" s="1"/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30" customFormat="1" ht="21">
      <c r="A17" s="33"/>
      <c r="B17" s="31"/>
      <c r="C17" s="31"/>
      <c r="D17" s="17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21">
      <c r="A18" s="1"/>
      <c r="B18" s="1"/>
      <c r="C18" s="1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>
      <c r="A19" s="1"/>
      <c r="B19" s="4"/>
      <c r="C19" s="1"/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>
      <c r="A20" s="77"/>
      <c r="B20" s="78"/>
      <c r="C20" s="78"/>
      <c r="D20" s="7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>
      <c r="A21" s="79"/>
      <c r="B21" s="79"/>
      <c r="C21" s="79"/>
      <c r="D21" s="7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>
      <c r="A22" s="78"/>
      <c r="B22" s="78"/>
      <c r="C22" s="80"/>
      <c r="D22" s="8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>
      <c r="A23" s="78"/>
      <c r="B23" s="78"/>
      <c r="C23" s="80"/>
      <c r="D23" s="8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>
      <c r="A24" s="78"/>
      <c r="B24" s="78"/>
      <c r="C24" s="80"/>
      <c r="D24" s="8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>
      <c r="A25" s="78"/>
      <c r="B25" s="78"/>
      <c r="C25" s="80"/>
      <c r="D25" s="8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78"/>
      <c r="B26" s="78"/>
      <c r="C26" s="80"/>
      <c r="D26" s="8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>
      <c r="A27" s="78"/>
      <c r="B27" s="78"/>
      <c r="C27" s="80"/>
      <c r="D27" s="8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>
      <c r="A28" s="78"/>
      <c r="B28" s="78"/>
      <c r="C28" s="80"/>
      <c r="D28" s="8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78"/>
      <c r="B29" s="78"/>
      <c r="C29" s="80"/>
      <c r="D29" s="8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78"/>
      <c r="B30" s="78"/>
      <c r="C30" s="80"/>
      <c r="D30" s="8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30" customFormat="1" ht="21">
      <c r="A31" s="78"/>
      <c r="B31" s="78"/>
      <c r="C31" s="80"/>
      <c r="D31" s="8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21">
      <c r="A32" s="78"/>
      <c r="B32" s="78"/>
      <c r="C32" s="80"/>
      <c r="D32" s="8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78"/>
      <c r="B33" s="78"/>
      <c r="C33" s="80"/>
      <c r="D33" s="1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224"/>
      <c r="B34" s="224"/>
      <c r="C34" s="78"/>
      <c r="D34" s="8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224"/>
      <c r="B35" s="224"/>
      <c r="C35" s="78"/>
      <c r="D35" s="8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78"/>
      <c r="B36" s="78"/>
      <c r="C36" s="78"/>
      <c r="D36" s="7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78"/>
      <c r="B37" s="78"/>
      <c r="C37" s="78"/>
      <c r="D37" s="7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78"/>
      <c r="B38" s="78"/>
      <c r="C38" s="78"/>
      <c r="D38" s="7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78"/>
      <c r="B39" s="78"/>
      <c r="C39" s="78"/>
      <c r="D39" s="7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</sheetData>
  <mergeCells count="6">
    <mergeCell ref="A35:B35"/>
    <mergeCell ref="A7:D7"/>
    <mergeCell ref="A34:B34"/>
    <mergeCell ref="A1:E1"/>
    <mergeCell ref="A2:E2"/>
    <mergeCell ref="A3:E3"/>
  </mergeCells>
  <pageMargins left="0.52" right="0.31496062992125984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"/>
  <sheetViews>
    <sheetView topLeftCell="A7" workbookViewId="0">
      <selection sqref="A1:F34"/>
    </sheetView>
  </sheetViews>
  <sheetFormatPr defaultRowHeight="14.25"/>
  <cols>
    <col min="1" max="1" width="24.625" customWidth="1"/>
    <col min="2" max="2" width="13.125" customWidth="1"/>
    <col min="3" max="3" width="13.5" customWidth="1"/>
    <col min="4" max="4" width="22" customWidth="1"/>
    <col min="5" max="5" width="14.25" customWidth="1"/>
    <col min="6" max="6" width="13.75" customWidth="1"/>
  </cols>
  <sheetData>
    <row r="1" spans="1:6" ht="21">
      <c r="A1" s="226" t="s">
        <v>0</v>
      </c>
      <c r="B1" s="226"/>
      <c r="C1" s="226"/>
      <c r="D1" s="226"/>
      <c r="E1" s="226"/>
      <c r="F1" s="226"/>
    </row>
    <row r="2" spans="1:6" ht="21">
      <c r="A2" s="226" t="s">
        <v>4</v>
      </c>
      <c r="B2" s="226"/>
      <c r="C2" s="226"/>
      <c r="D2" s="226"/>
      <c r="E2" s="226"/>
      <c r="F2" s="226"/>
    </row>
    <row r="3" spans="1:6" ht="21">
      <c r="A3" s="226" t="s">
        <v>181</v>
      </c>
      <c r="B3" s="226"/>
      <c r="C3" s="226"/>
      <c r="D3" s="226"/>
      <c r="E3" s="226"/>
      <c r="F3" s="226"/>
    </row>
    <row r="4" spans="1:6" ht="21">
      <c r="A4" s="33" t="s">
        <v>278</v>
      </c>
      <c r="B4" s="33"/>
      <c r="C4" s="33"/>
      <c r="D4" s="31"/>
      <c r="E4" s="31"/>
      <c r="F4" s="31"/>
    </row>
    <row r="5" spans="1:6" ht="21">
      <c r="A5" s="248" t="s">
        <v>279</v>
      </c>
      <c r="B5" s="246" t="s">
        <v>280</v>
      </c>
      <c r="C5" s="255"/>
      <c r="D5" s="243" t="s">
        <v>281</v>
      </c>
      <c r="E5" s="244"/>
      <c r="F5" s="245"/>
    </row>
    <row r="6" spans="1:6" ht="21">
      <c r="A6" s="249"/>
      <c r="B6" s="247"/>
      <c r="C6" s="256"/>
      <c r="D6" s="257" t="s">
        <v>282</v>
      </c>
      <c r="E6" s="244" t="s">
        <v>5</v>
      </c>
      <c r="F6" s="245"/>
    </row>
    <row r="7" spans="1:6" ht="21">
      <c r="A7" s="258"/>
      <c r="B7" s="259">
        <v>2561</v>
      </c>
      <c r="C7" s="259">
        <v>2560</v>
      </c>
      <c r="D7" s="260"/>
      <c r="E7" s="186">
        <v>2561</v>
      </c>
      <c r="F7" s="257">
        <v>2560</v>
      </c>
    </row>
    <row r="8" spans="1:6" ht="21">
      <c r="A8" s="261" t="s">
        <v>283</v>
      </c>
      <c r="B8" s="262"/>
      <c r="C8" s="5"/>
      <c r="D8" s="263" t="s">
        <v>284</v>
      </c>
      <c r="E8" s="264">
        <v>34852341</v>
      </c>
      <c r="F8" s="264">
        <v>34371421</v>
      </c>
    </row>
    <row r="9" spans="1:6" ht="21">
      <c r="A9" s="5" t="s">
        <v>285</v>
      </c>
      <c r="B9" s="265">
        <v>291000</v>
      </c>
      <c r="C9" s="262">
        <v>291000</v>
      </c>
      <c r="D9" s="263" t="s">
        <v>286</v>
      </c>
      <c r="E9" s="266">
        <v>137384</v>
      </c>
      <c r="F9" s="264">
        <v>137384</v>
      </c>
    </row>
    <row r="10" spans="1:6" ht="21">
      <c r="A10" s="5" t="s">
        <v>287</v>
      </c>
      <c r="B10" s="265">
        <v>3582247</v>
      </c>
      <c r="C10" s="267">
        <v>3582247</v>
      </c>
      <c r="D10" s="263" t="s">
        <v>288</v>
      </c>
      <c r="E10" s="268">
        <v>1157500</v>
      </c>
      <c r="F10" s="267">
        <v>1157500</v>
      </c>
    </row>
    <row r="11" spans="1:6" ht="21">
      <c r="A11" s="5" t="s">
        <v>289</v>
      </c>
      <c r="B11" s="265">
        <v>588000</v>
      </c>
      <c r="C11" s="267">
        <v>588000</v>
      </c>
      <c r="D11" s="269" t="s">
        <v>290</v>
      </c>
      <c r="E11" s="267">
        <v>1245300</v>
      </c>
      <c r="F11" s="270" t="s">
        <v>11</v>
      </c>
    </row>
    <row r="12" spans="1:6" ht="21">
      <c r="A12" s="261" t="s">
        <v>291</v>
      </c>
      <c r="B12" s="262"/>
      <c r="C12" s="267"/>
      <c r="D12" s="269"/>
      <c r="E12" s="269"/>
      <c r="F12" s="271"/>
    </row>
    <row r="13" spans="1:6" ht="21">
      <c r="A13" s="272" t="s">
        <v>292</v>
      </c>
      <c r="B13" s="265">
        <v>18765000</v>
      </c>
      <c r="C13" s="267">
        <v>18765000</v>
      </c>
      <c r="D13" s="269"/>
      <c r="E13" s="273"/>
      <c r="F13" s="271"/>
    </row>
    <row r="14" spans="1:6" ht="21">
      <c r="A14" s="272" t="s">
        <v>293</v>
      </c>
      <c r="B14" s="262">
        <v>2325677</v>
      </c>
      <c r="C14" s="262">
        <v>2274047</v>
      </c>
      <c r="D14" s="274"/>
      <c r="E14" s="273"/>
      <c r="F14" s="271"/>
    </row>
    <row r="15" spans="1:6" ht="21">
      <c r="A15" s="272" t="s">
        <v>294</v>
      </c>
      <c r="B15" s="262">
        <v>377560</v>
      </c>
      <c r="C15" s="262">
        <v>352560</v>
      </c>
      <c r="D15" s="274"/>
      <c r="E15" s="269"/>
      <c r="F15" s="271"/>
    </row>
    <row r="16" spans="1:6" ht="21">
      <c r="A16" s="272" t="s">
        <v>295</v>
      </c>
      <c r="B16" s="262">
        <v>453090</v>
      </c>
      <c r="C16" s="262">
        <v>347590</v>
      </c>
      <c r="D16" s="274"/>
      <c r="E16" s="269"/>
      <c r="F16" s="271"/>
    </row>
    <row r="17" spans="1:6" ht="21">
      <c r="A17" s="272" t="s">
        <v>296</v>
      </c>
      <c r="B17" s="265">
        <v>1795180</v>
      </c>
      <c r="C17" s="262">
        <v>549880</v>
      </c>
      <c r="D17" s="274"/>
      <c r="E17" s="269"/>
      <c r="F17" s="271"/>
    </row>
    <row r="18" spans="1:6" ht="21">
      <c r="A18" s="272" t="s">
        <v>297</v>
      </c>
      <c r="B18" s="265">
        <v>93800</v>
      </c>
      <c r="C18" s="262">
        <v>93800</v>
      </c>
      <c r="D18" s="274"/>
      <c r="E18" s="269"/>
      <c r="F18" s="271"/>
    </row>
    <row r="19" spans="1:6" ht="21">
      <c r="A19" s="272" t="s">
        <v>298</v>
      </c>
      <c r="B19" s="265">
        <v>345050</v>
      </c>
      <c r="C19" s="262">
        <v>345050</v>
      </c>
      <c r="D19" s="274"/>
      <c r="E19" s="269"/>
      <c r="F19" s="271"/>
    </row>
    <row r="20" spans="1:6" ht="21">
      <c r="A20" s="272" t="s">
        <v>299</v>
      </c>
      <c r="B20" s="262">
        <v>91850</v>
      </c>
      <c r="C20" s="262">
        <v>70350</v>
      </c>
      <c r="D20" s="274"/>
      <c r="E20" s="269"/>
      <c r="F20" s="271"/>
    </row>
    <row r="21" spans="1:6" ht="21">
      <c r="A21" s="272" t="s">
        <v>300</v>
      </c>
      <c r="B21" s="265">
        <v>856790</v>
      </c>
      <c r="C21" s="262">
        <v>856790</v>
      </c>
      <c r="D21" s="274"/>
      <c r="E21" s="269"/>
      <c r="F21" s="271"/>
    </row>
    <row r="22" spans="1:6" ht="21">
      <c r="A22" s="272" t="s">
        <v>301</v>
      </c>
      <c r="B22" s="262">
        <v>2070281</v>
      </c>
      <c r="C22" s="262">
        <v>1916091</v>
      </c>
      <c r="D22" s="274"/>
      <c r="E22" s="269"/>
      <c r="F22" s="271"/>
    </row>
    <row r="23" spans="1:6" ht="21">
      <c r="A23" s="272" t="s">
        <v>302</v>
      </c>
      <c r="B23" s="265">
        <v>48500</v>
      </c>
      <c r="C23" s="262">
        <v>48500</v>
      </c>
      <c r="D23" s="274"/>
      <c r="E23" s="269"/>
      <c r="F23" s="271"/>
    </row>
    <row r="24" spans="1:6" ht="21">
      <c r="A24" s="272" t="s">
        <v>303</v>
      </c>
      <c r="B24" s="265">
        <v>101000</v>
      </c>
      <c r="C24" s="262">
        <v>101000</v>
      </c>
      <c r="D24" s="274"/>
      <c r="E24" s="269"/>
      <c r="F24" s="271"/>
    </row>
    <row r="25" spans="1:6" ht="21">
      <c r="A25" s="275" t="s">
        <v>304</v>
      </c>
      <c r="B25" s="262">
        <v>225920</v>
      </c>
      <c r="C25" s="262">
        <v>147820</v>
      </c>
      <c r="D25" s="274"/>
      <c r="E25" s="269"/>
      <c r="F25" s="271"/>
    </row>
    <row r="26" spans="1:6" ht="21">
      <c r="A26" s="272" t="s">
        <v>305</v>
      </c>
      <c r="B26" s="265">
        <v>976800</v>
      </c>
      <c r="C26" s="262">
        <v>976800</v>
      </c>
      <c r="D26" s="274"/>
      <c r="E26" s="269"/>
      <c r="F26" s="271"/>
    </row>
    <row r="27" spans="1:6" ht="21">
      <c r="A27" s="272" t="s">
        <v>306</v>
      </c>
      <c r="B27" s="265">
        <v>213500</v>
      </c>
      <c r="C27" s="262">
        <v>213500</v>
      </c>
      <c r="D27" s="274"/>
      <c r="E27" s="269"/>
      <c r="F27" s="271"/>
    </row>
    <row r="28" spans="1:6" ht="21">
      <c r="A28" s="272" t="s">
        <v>307</v>
      </c>
      <c r="B28" s="265">
        <v>72000</v>
      </c>
      <c r="C28" s="262">
        <v>72000</v>
      </c>
      <c r="D28" s="274"/>
      <c r="E28" s="269"/>
      <c r="F28" s="271"/>
    </row>
    <row r="29" spans="1:6" ht="21">
      <c r="A29" s="272" t="s">
        <v>308</v>
      </c>
      <c r="B29" s="265">
        <v>2840000</v>
      </c>
      <c r="C29" s="262">
        <v>2840000</v>
      </c>
      <c r="D29" s="274"/>
      <c r="E29" s="269"/>
      <c r="F29" s="271"/>
    </row>
    <row r="30" spans="1:6" ht="21">
      <c r="A30" s="272" t="s">
        <v>309</v>
      </c>
      <c r="B30" s="262">
        <v>1279280</v>
      </c>
      <c r="C30" s="262">
        <v>1234280</v>
      </c>
      <c r="D30" s="274"/>
      <c r="E30" s="269"/>
      <c r="F30" s="271"/>
    </row>
    <row r="31" spans="1:6" ht="21">
      <c r="A31" s="272"/>
      <c r="B31" s="262"/>
      <c r="C31" s="276"/>
      <c r="D31" s="269"/>
      <c r="E31" s="269"/>
      <c r="F31" s="271"/>
    </row>
    <row r="32" spans="1:6" ht="21">
      <c r="A32" s="272"/>
      <c r="B32" s="277"/>
      <c r="C32" s="267"/>
      <c r="D32" s="269"/>
      <c r="E32" s="269"/>
      <c r="F32" s="271"/>
    </row>
    <row r="33" spans="1:6" ht="21.75" thickBot="1">
      <c r="A33" s="278" t="s">
        <v>12</v>
      </c>
      <c r="B33" s="279">
        <f>SUM(B9:B32)</f>
        <v>37392525</v>
      </c>
      <c r="C33" s="280">
        <f>SUM(C9:C32)</f>
        <v>35666305</v>
      </c>
      <c r="D33" s="6"/>
      <c r="E33" s="281">
        <f>SUM(E8:E32)</f>
        <v>37392525</v>
      </c>
      <c r="F33" s="282">
        <f>SUM(F8:F32)</f>
        <v>35666305</v>
      </c>
    </row>
    <row r="34" spans="1:6" ht="21.75" thickTop="1">
      <c r="A34" s="283"/>
      <c r="B34" s="283"/>
      <c r="C34" s="283"/>
      <c r="D34" s="283"/>
      <c r="E34" s="283"/>
      <c r="F34" s="31"/>
    </row>
  </sheetData>
  <mergeCells count="7">
    <mergeCell ref="A1:F1"/>
    <mergeCell ref="A2:F2"/>
    <mergeCell ref="A3:F3"/>
    <mergeCell ref="A5:A6"/>
    <mergeCell ref="B5:C6"/>
    <mergeCell ref="D5:F5"/>
    <mergeCell ref="E6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19" workbookViewId="0">
      <selection activeCell="I16" sqref="I16"/>
    </sheetView>
  </sheetViews>
  <sheetFormatPr defaultRowHeight="14.25"/>
  <cols>
    <col min="1" max="1" width="29.875" customWidth="1"/>
    <col min="2" max="2" width="17.25" customWidth="1"/>
    <col min="3" max="3" width="14.25" customWidth="1"/>
    <col min="4" max="4" width="15.25" customWidth="1"/>
    <col min="5" max="5" width="17.75" customWidth="1"/>
  </cols>
  <sheetData>
    <row r="1" spans="1:5" ht="21">
      <c r="A1" s="226" t="s">
        <v>0</v>
      </c>
      <c r="B1" s="226"/>
      <c r="C1" s="226"/>
      <c r="D1" s="226"/>
      <c r="E1" s="226"/>
    </row>
    <row r="2" spans="1:5" ht="21">
      <c r="A2" s="226" t="s">
        <v>310</v>
      </c>
      <c r="B2" s="226"/>
      <c r="C2" s="226"/>
      <c r="D2" s="226"/>
      <c r="E2" s="226"/>
    </row>
    <row r="3" spans="1:5" ht="21">
      <c r="A3" s="284" t="s">
        <v>311</v>
      </c>
      <c r="B3" s="284"/>
      <c r="C3" s="284"/>
      <c r="D3" s="284"/>
      <c r="E3" s="284"/>
    </row>
    <row r="4" spans="1:5" ht="21">
      <c r="A4" s="285" t="s">
        <v>279</v>
      </c>
      <c r="B4" s="285" t="s">
        <v>312</v>
      </c>
      <c r="C4" s="285" t="s">
        <v>313</v>
      </c>
      <c r="D4" s="285" t="s">
        <v>314</v>
      </c>
      <c r="E4" s="285" t="s">
        <v>315</v>
      </c>
    </row>
    <row r="5" spans="1:5" ht="21">
      <c r="A5" s="286"/>
      <c r="B5" s="286"/>
      <c r="C5" s="286"/>
      <c r="D5" s="286"/>
      <c r="E5" s="286"/>
    </row>
    <row r="6" spans="1:5" ht="21">
      <c r="A6" s="287" t="s">
        <v>316</v>
      </c>
      <c r="B6" s="263"/>
      <c r="C6" s="12"/>
      <c r="D6" s="12"/>
      <c r="E6" s="267"/>
    </row>
    <row r="7" spans="1:5" ht="21">
      <c r="A7" s="263" t="s">
        <v>317</v>
      </c>
      <c r="B7" s="267">
        <v>291000</v>
      </c>
      <c r="C7" s="288" t="s">
        <v>11</v>
      </c>
      <c r="D7" s="288" t="s">
        <v>11</v>
      </c>
      <c r="E7" s="267">
        <f>SUM(B7:D7)</f>
        <v>291000</v>
      </c>
    </row>
    <row r="8" spans="1:5" ht="21">
      <c r="A8" s="263" t="s">
        <v>318</v>
      </c>
      <c r="B8" s="267">
        <v>3582247</v>
      </c>
      <c r="C8" s="288" t="s">
        <v>11</v>
      </c>
      <c r="D8" s="288" t="s">
        <v>11</v>
      </c>
      <c r="E8" s="267">
        <f>SUM(B8:D8)</f>
        <v>3582247</v>
      </c>
    </row>
    <row r="9" spans="1:5" ht="21">
      <c r="A9" s="263" t="s">
        <v>319</v>
      </c>
      <c r="B9" s="267">
        <v>588000</v>
      </c>
      <c r="C9" s="288" t="s">
        <v>11</v>
      </c>
      <c r="D9" s="288" t="s">
        <v>11</v>
      </c>
      <c r="E9" s="267">
        <f>SUM(B9:D9)</f>
        <v>588000</v>
      </c>
    </row>
    <row r="10" spans="1:5" ht="21">
      <c r="A10" s="263"/>
      <c r="B10" s="267"/>
      <c r="C10" s="12"/>
      <c r="D10" s="288" t="s">
        <v>11</v>
      </c>
      <c r="E10" s="267"/>
    </row>
    <row r="11" spans="1:5" ht="21">
      <c r="A11" s="287" t="s">
        <v>320</v>
      </c>
      <c r="B11" s="267"/>
      <c r="C11" s="12"/>
      <c r="D11" s="288"/>
      <c r="E11" s="267"/>
    </row>
    <row r="12" spans="1:5" ht="21">
      <c r="A12" s="263" t="s">
        <v>321</v>
      </c>
      <c r="B12" s="267">
        <v>18765000</v>
      </c>
      <c r="C12" s="289" t="s">
        <v>11</v>
      </c>
      <c r="D12" s="288" t="s">
        <v>11</v>
      </c>
      <c r="E12" s="267">
        <f t="shared" ref="E12:E29" si="0">SUM(B12:D12)</f>
        <v>18765000</v>
      </c>
    </row>
    <row r="13" spans="1:5" ht="21">
      <c r="A13" s="263" t="s">
        <v>322</v>
      </c>
      <c r="B13" s="267">
        <v>2274047</v>
      </c>
      <c r="C13" s="267">
        <v>51630</v>
      </c>
      <c r="D13" s="288" t="s">
        <v>11</v>
      </c>
      <c r="E13" s="267">
        <f t="shared" si="0"/>
        <v>2325677</v>
      </c>
    </row>
    <row r="14" spans="1:5" ht="21">
      <c r="A14" s="263" t="s">
        <v>323</v>
      </c>
      <c r="B14" s="267">
        <v>352560</v>
      </c>
      <c r="C14" s="289">
        <v>25000</v>
      </c>
      <c r="D14" s="288" t="s">
        <v>11</v>
      </c>
      <c r="E14" s="267">
        <f t="shared" si="0"/>
        <v>377560</v>
      </c>
    </row>
    <row r="15" spans="1:5" ht="21">
      <c r="A15" s="263" t="s">
        <v>324</v>
      </c>
      <c r="B15" s="267">
        <v>347590</v>
      </c>
      <c r="C15" s="268">
        <v>105500</v>
      </c>
      <c r="D15" s="288" t="s">
        <v>11</v>
      </c>
      <c r="E15" s="267">
        <f t="shared" si="0"/>
        <v>453090</v>
      </c>
    </row>
    <row r="16" spans="1:5" ht="21">
      <c r="A16" s="263" t="s">
        <v>325</v>
      </c>
      <c r="B16" s="267">
        <v>549880</v>
      </c>
      <c r="C16" s="289">
        <v>1245300</v>
      </c>
      <c r="D16" s="288" t="s">
        <v>11</v>
      </c>
      <c r="E16" s="267">
        <f t="shared" si="0"/>
        <v>1795180</v>
      </c>
    </row>
    <row r="17" spans="1:5" ht="21">
      <c r="A17" s="263" t="s">
        <v>326</v>
      </c>
      <c r="B17" s="267">
        <v>93800</v>
      </c>
      <c r="C17" s="290" t="s">
        <v>11</v>
      </c>
      <c r="D17" s="288" t="s">
        <v>11</v>
      </c>
      <c r="E17" s="267">
        <f t="shared" si="0"/>
        <v>93800</v>
      </c>
    </row>
    <row r="18" spans="1:5" ht="21">
      <c r="A18" s="263" t="s">
        <v>327</v>
      </c>
      <c r="B18" s="267">
        <v>345050</v>
      </c>
      <c r="C18" s="289" t="s">
        <v>11</v>
      </c>
      <c r="D18" s="288" t="s">
        <v>11</v>
      </c>
      <c r="E18" s="267">
        <f t="shared" si="0"/>
        <v>345050</v>
      </c>
    </row>
    <row r="19" spans="1:5" ht="21">
      <c r="A19" s="263" t="s">
        <v>328</v>
      </c>
      <c r="B19" s="267">
        <v>70350</v>
      </c>
      <c r="C19" s="289">
        <v>21500</v>
      </c>
      <c r="D19" s="288" t="s">
        <v>11</v>
      </c>
      <c r="E19" s="267">
        <f t="shared" si="0"/>
        <v>91850</v>
      </c>
    </row>
    <row r="20" spans="1:5" ht="21">
      <c r="A20" s="263" t="s">
        <v>329</v>
      </c>
      <c r="B20" s="267">
        <v>856790</v>
      </c>
      <c r="C20" s="289" t="s">
        <v>11</v>
      </c>
      <c r="D20" s="288" t="s">
        <v>11</v>
      </c>
      <c r="E20" s="267">
        <f t="shared" si="0"/>
        <v>856790</v>
      </c>
    </row>
    <row r="21" spans="1:5" ht="21">
      <c r="A21" s="263" t="s">
        <v>330</v>
      </c>
      <c r="B21" s="267">
        <v>1916091</v>
      </c>
      <c r="C21" s="267">
        <v>154190</v>
      </c>
      <c r="D21" s="288" t="s">
        <v>11</v>
      </c>
      <c r="E21" s="267">
        <f t="shared" si="0"/>
        <v>2070281</v>
      </c>
    </row>
    <row r="22" spans="1:5" ht="21">
      <c r="A22" s="263" t="s">
        <v>331</v>
      </c>
      <c r="B22" s="267">
        <v>48500</v>
      </c>
      <c r="C22" s="289" t="s">
        <v>11</v>
      </c>
      <c r="D22" s="288" t="s">
        <v>11</v>
      </c>
      <c r="E22" s="267">
        <f t="shared" si="0"/>
        <v>48500</v>
      </c>
    </row>
    <row r="23" spans="1:5" ht="21">
      <c r="A23" s="263" t="s">
        <v>332</v>
      </c>
      <c r="B23" s="267">
        <v>101000</v>
      </c>
      <c r="C23" s="289" t="s">
        <v>11</v>
      </c>
      <c r="D23" s="288" t="s">
        <v>11</v>
      </c>
      <c r="E23" s="267">
        <f t="shared" si="0"/>
        <v>101000</v>
      </c>
    </row>
    <row r="24" spans="1:5" ht="21">
      <c r="A24" s="269" t="s">
        <v>333</v>
      </c>
      <c r="B24" s="267">
        <v>147820</v>
      </c>
      <c r="C24" s="289">
        <v>78100</v>
      </c>
      <c r="D24" s="288" t="s">
        <v>11</v>
      </c>
      <c r="E24" s="267">
        <f t="shared" si="0"/>
        <v>225920</v>
      </c>
    </row>
    <row r="25" spans="1:5" ht="21">
      <c r="A25" s="263" t="s">
        <v>334</v>
      </c>
      <c r="B25" s="267">
        <v>976800</v>
      </c>
      <c r="C25" s="289" t="s">
        <v>11</v>
      </c>
      <c r="D25" s="288" t="s">
        <v>11</v>
      </c>
      <c r="E25" s="267">
        <f t="shared" si="0"/>
        <v>976800</v>
      </c>
    </row>
    <row r="26" spans="1:5" ht="21">
      <c r="A26" s="263" t="s">
        <v>335</v>
      </c>
      <c r="B26" s="267">
        <v>213500</v>
      </c>
      <c r="C26" s="289" t="s">
        <v>11</v>
      </c>
      <c r="D26" s="288" t="s">
        <v>11</v>
      </c>
      <c r="E26" s="267">
        <f t="shared" si="0"/>
        <v>213500</v>
      </c>
    </row>
    <row r="27" spans="1:5" ht="21">
      <c r="A27" s="263" t="s">
        <v>336</v>
      </c>
      <c r="B27" s="267">
        <v>72000</v>
      </c>
      <c r="C27" s="289" t="s">
        <v>11</v>
      </c>
      <c r="D27" s="288" t="s">
        <v>11</v>
      </c>
      <c r="E27" s="267">
        <f t="shared" si="0"/>
        <v>72000</v>
      </c>
    </row>
    <row r="28" spans="1:5" ht="21">
      <c r="A28" s="263" t="s">
        <v>337</v>
      </c>
      <c r="B28" s="267">
        <v>2840000</v>
      </c>
      <c r="C28" s="289" t="s">
        <v>11</v>
      </c>
      <c r="D28" s="288" t="s">
        <v>11</v>
      </c>
      <c r="E28" s="267">
        <f t="shared" si="0"/>
        <v>2840000</v>
      </c>
    </row>
    <row r="29" spans="1:5" ht="21">
      <c r="A29" s="263" t="s">
        <v>338</v>
      </c>
      <c r="B29" s="267">
        <v>1234280</v>
      </c>
      <c r="C29" s="267">
        <v>45000</v>
      </c>
      <c r="D29" s="288" t="s">
        <v>11</v>
      </c>
      <c r="E29" s="267">
        <f t="shared" si="0"/>
        <v>1279280</v>
      </c>
    </row>
    <row r="30" spans="1:5" ht="21">
      <c r="A30" s="263" t="s">
        <v>339</v>
      </c>
      <c r="B30" s="267"/>
      <c r="C30" s="267"/>
      <c r="D30" s="288" t="s">
        <v>11</v>
      </c>
      <c r="E30" s="267"/>
    </row>
    <row r="31" spans="1:5" ht="21.75" thickBot="1">
      <c r="A31" s="291" t="s">
        <v>12</v>
      </c>
      <c r="B31" s="280">
        <f>SUM(B7:B30)</f>
        <v>35666305</v>
      </c>
      <c r="C31" s="280">
        <f>SUM(C13:C30)</f>
        <v>1726220</v>
      </c>
      <c r="D31" s="292" t="s">
        <v>11</v>
      </c>
      <c r="E31" s="280">
        <f>SUM(E6:E30)</f>
        <v>37392525</v>
      </c>
    </row>
    <row r="32" spans="1:5" ht="15" thickTop="1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"/>
  <sheetViews>
    <sheetView topLeftCell="A16" workbookViewId="0">
      <selection sqref="A1:E12"/>
    </sheetView>
  </sheetViews>
  <sheetFormatPr defaultRowHeight="14.25"/>
  <cols>
    <col min="1" max="1" width="28.625" customWidth="1"/>
    <col min="2" max="3" width="14.5" customWidth="1"/>
    <col min="4" max="4" width="13.5" customWidth="1"/>
    <col min="5" max="5" width="23" customWidth="1"/>
  </cols>
  <sheetData>
    <row r="1" spans="1:5" ht="23.25">
      <c r="A1" s="232" t="s">
        <v>0</v>
      </c>
      <c r="B1" s="232"/>
      <c r="C1" s="232"/>
      <c r="D1" s="232"/>
      <c r="E1" s="232"/>
    </row>
    <row r="2" spans="1:5" ht="23.25">
      <c r="A2" s="232" t="s">
        <v>340</v>
      </c>
      <c r="B2" s="232"/>
      <c r="C2" s="232"/>
      <c r="D2" s="232"/>
      <c r="E2" s="232"/>
    </row>
    <row r="3" spans="1:5" ht="23.25">
      <c r="A3" s="232" t="s">
        <v>311</v>
      </c>
      <c r="B3" s="232"/>
      <c r="C3" s="232"/>
      <c r="D3" s="232"/>
      <c r="E3" s="232"/>
    </row>
    <row r="4" spans="1:5">
      <c r="A4" s="293"/>
      <c r="B4" s="293"/>
      <c r="C4" s="293"/>
      <c r="D4" s="293"/>
      <c r="E4" s="293"/>
    </row>
    <row r="5" spans="1:5">
      <c r="A5" s="294" t="s">
        <v>341</v>
      </c>
      <c r="B5" s="294" t="s">
        <v>312</v>
      </c>
      <c r="C5" s="294" t="s">
        <v>313</v>
      </c>
      <c r="D5" s="294" t="s">
        <v>314</v>
      </c>
      <c r="E5" s="294" t="s">
        <v>315</v>
      </c>
    </row>
    <row r="6" spans="1:5" ht="23.25">
      <c r="A6" s="295" t="s">
        <v>342</v>
      </c>
      <c r="B6" s="296">
        <v>34371421</v>
      </c>
      <c r="C6" s="296">
        <v>480920</v>
      </c>
      <c r="D6" s="297" t="s">
        <v>343</v>
      </c>
      <c r="E6" s="296">
        <f>SUM(B6:D6)</f>
        <v>34852341</v>
      </c>
    </row>
    <row r="7" spans="1:5" ht="23.25">
      <c r="A7" s="298" t="s">
        <v>344</v>
      </c>
      <c r="B7" s="299">
        <v>137384</v>
      </c>
      <c r="C7" s="300" t="s">
        <v>11</v>
      </c>
      <c r="D7" s="301" t="s">
        <v>343</v>
      </c>
      <c r="E7" s="299">
        <v>137384</v>
      </c>
    </row>
    <row r="8" spans="1:5" ht="23.25">
      <c r="A8" s="298" t="s">
        <v>345</v>
      </c>
      <c r="B8" s="299">
        <v>1157500</v>
      </c>
      <c r="C8" s="300" t="s">
        <v>11</v>
      </c>
      <c r="D8" s="301" t="s">
        <v>343</v>
      </c>
      <c r="E8" s="299">
        <v>1157500</v>
      </c>
    </row>
    <row r="9" spans="1:5" ht="23.25">
      <c r="A9" s="298" t="s">
        <v>346</v>
      </c>
      <c r="B9" s="300" t="s">
        <v>11</v>
      </c>
      <c r="C9" s="299">
        <v>1245300</v>
      </c>
      <c r="D9" s="301"/>
      <c r="E9" s="299">
        <f>SUM(C9:D9)</f>
        <v>1245300</v>
      </c>
    </row>
    <row r="10" spans="1:5" ht="23.25">
      <c r="A10" s="298"/>
      <c r="B10" s="299"/>
      <c r="C10" s="299"/>
      <c r="D10" s="302"/>
      <c r="E10" s="299"/>
    </row>
    <row r="11" spans="1:5" ht="23.25">
      <c r="A11" s="303" t="s">
        <v>12</v>
      </c>
      <c r="B11" s="304">
        <f>SUM(B6:B10)</f>
        <v>35666305</v>
      </c>
      <c r="C11" s="304">
        <f>SUM(C6:C10)</f>
        <v>1726220</v>
      </c>
      <c r="D11" s="305" t="s">
        <v>11</v>
      </c>
      <c r="E11" s="304">
        <f>SUM(E6:E10)</f>
        <v>37392525</v>
      </c>
    </row>
    <row r="12" spans="1:5">
      <c r="A12" s="30"/>
      <c r="B12" s="306"/>
      <c r="C12" s="306"/>
      <c r="D12" s="306"/>
      <c r="E12" s="30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1"/>
  <sheetViews>
    <sheetView topLeftCell="A13" workbookViewId="0">
      <selection activeCell="E26" sqref="E26"/>
    </sheetView>
  </sheetViews>
  <sheetFormatPr defaultRowHeight="14.25"/>
  <cols>
    <col min="1" max="1" width="26.5" customWidth="1"/>
    <col min="2" max="2" width="10.375" customWidth="1"/>
    <col min="3" max="3" width="8.5" customWidth="1"/>
    <col min="4" max="4" width="11.625" customWidth="1"/>
    <col min="5" max="6" width="10.125" customWidth="1"/>
    <col min="7" max="7" width="13" customWidth="1"/>
  </cols>
  <sheetData>
    <row r="1" spans="1:12" ht="23.25">
      <c r="A1" s="232" t="s">
        <v>0</v>
      </c>
      <c r="B1" s="232"/>
      <c r="C1" s="232"/>
      <c r="D1" s="232"/>
      <c r="E1" s="232"/>
      <c r="F1" s="232"/>
      <c r="G1" s="232"/>
      <c r="H1" s="85"/>
      <c r="I1" s="85"/>
      <c r="J1" s="85"/>
      <c r="K1" s="85"/>
      <c r="L1" s="85"/>
    </row>
    <row r="2" spans="1:12" ht="23.25">
      <c r="A2" s="232" t="s">
        <v>4</v>
      </c>
      <c r="B2" s="232"/>
      <c r="C2" s="232"/>
      <c r="D2" s="232"/>
      <c r="E2" s="232"/>
      <c r="F2" s="232"/>
      <c r="G2" s="232"/>
      <c r="H2" s="85"/>
      <c r="I2" s="85"/>
      <c r="J2" s="85"/>
      <c r="K2" s="85"/>
      <c r="L2" s="85"/>
    </row>
    <row r="3" spans="1:12" ht="23.25">
      <c r="A3" s="232" t="s">
        <v>181</v>
      </c>
      <c r="B3" s="232"/>
      <c r="C3" s="232"/>
      <c r="D3" s="232"/>
      <c r="E3" s="232"/>
      <c r="F3" s="232"/>
      <c r="G3" s="232"/>
      <c r="H3" s="85"/>
      <c r="I3" s="85"/>
      <c r="J3" s="85"/>
      <c r="K3" s="85"/>
      <c r="L3" s="85"/>
    </row>
    <row r="4" spans="1:12" s="30" customFormat="1" ht="24">
      <c r="A4" s="89"/>
      <c r="B4" s="89"/>
      <c r="C4" s="89"/>
      <c r="D4" s="89"/>
      <c r="E4" s="89"/>
      <c r="F4" s="89"/>
      <c r="G4" s="89"/>
      <c r="H4" s="85"/>
      <c r="I4" s="85"/>
      <c r="J4" s="85"/>
      <c r="K4" s="85"/>
      <c r="L4" s="85"/>
    </row>
    <row r="5" spans="1:12" ht="24">
      <c r="A5" s="90" t="s">
        <v>211</v>
      </c>
      <c r="B5" s="86"/>
      <c r="C5" s="86"/>
      <c r="D5" s="86"/>
      <c r="E5" s="85"/>
      <c r="F5" s="85"/>
      <c r="G5" s="85"/>
      <c r="H5" s="85"/>
      <c r="I5" s="85"/>
      <c r="J5" s="85"/>
      <c r="K5" s="85"/>
      <c r="L5" s="85"/>
    </row>
    <row r="6" spans="1:12" ht="23.25">
      <c r="A6" s="230" t="s">
        <v>8</v>
      </c>
      <c r="B6" s="227">
        <v>2561</v>
      </c>
      <c r="C6" s="228"/>
      <c r="D6" s="229"/>
      <c r="E6" s="227">
        <v>2560</v>
      </c>
      <c r="F6" s="228"/>
      <c r="G6" s="229"/>
      <c r="H6" s="85"/>
      <c r="I6" s="85"/>
      <c r="J6" s="85"/>
      <c r="K6" s="85"/>
      <c r="L6" s="85"/>
    </row>
    <row r="7" spans="1:12" ht="23.25">
      <c r="A7" s="231"/>
      <c r="B7" s="91" t="s">
        <v>9</v>
      </c>
      <c r="C7" s="92" t="s">
        <v>10</v>
      </c>
      <c r="D7" s="88" t="s">
        <v>5</v>
      </c>
      <c r="E7" s="91" t="s">
        <v>9</v>
      </c>
      <c r="F7" s="91" t="s">
        <v>10</v>
      </c>
      <c r="G7" s="91" t="s">
        <v>5</v>
      </c>
      <c r="H7" s="85"/>
      <c r="I7" s="85"/>
      <c r="J7" s="85"/>
      <c r="K7" s="85"/>
      <c r="L7" s="85"/>
    </row>
    <row r="8" spans="1:12" ht="24">
      <c r="A8" s="109" t="s">
        <v>185</v>
      </c>
      <c r="B8" s="95">
        <v>2560</v>
      </c>
      <c r="C8" s="95">
        <v>2</v>
      </c>
      <c r="D8" s="94">
        <v>1355</v>
      </c>
      <c r="E8" s="95" t="s">
        <v>11</v>
      </c>
      <c r="F8" s="95" t="s">
        <v>11</v>
      </c>
      <c r="G8" s="95" t="s">
        <v>11</v>
      </c>
      <c r="H8" s="85"/>
      <c r="I8" s="85"/>
      <c r="J8" s="85"/>
      <c r="K8" s="85"/>
      <c r="L8" s="85"/>
    </row>
    <row r="9" spans="1:12" ht="24">
      <c r="A9" s="109"/>
      <c r="B9" s="93"/>
      <c r="C9" s="93"/>
      <c r="D9" s="94"/>
      <c r="E9" s="93"/>
      <c r="F9" s="93"/>
      <c r="G9" s="93"/>
      <c r="H9" s="85"/>
      <c r="I9" s="85"/>
      <c r="J9" s="85"/>
      <c r="K9" s="85"/>
      <c r="L9" s="85"/>
    </row>
    <row r="10" spans="1:12" ht="24">
      <c r="A10" s="98" t="s">
        <v>12</v>
      </c>
      <c r="B10" s="96"/>
      <c r="C10" s="99">
        <v>2</v>
      </c>
      <c r="D10" s="100">
        <v>1355</v>
      </c>
      <c r="E10" s="97" t="s">
        <v>11</v>
      </c>
      <c r="F10" s="97" t="s">
        <v>11</v>
      </c>
      <c r="G10" s="97" t="s">
        <v>11</v>
      </c>
      <c r="H10" s="85"/>
      <c r="I10" s="85"/>
      <c r="J10" s="85"/>
      <c r="K10" s="85"/>
      <c r="L10" s="85"/>
    </row>
    <row r="11" spans="1:12" ht="24">
      <c r="A11" s="109" t="s">
        <v>186</v>
      </c>
      <c r="B11" s="106">
        <v>2550</v>
      </c>
      <c r="C11" s="106">
        <v>53</v>
      </c>
      <c r="D11" s="104">
        <v>647.54</v>
      </c>
      <c r="E11" s="101">
        <v>2550</v>
      </c>
      <c r="F11" s="108">
        <v>54</v>
      </c>
      <c r="G11" s="104">
        <v>660.89</v>
      </c>
      <c r="H11" s="85"/>
      <c r="I11" s="85"/>
      <c r="J11" s="85"/>
      <c r="K11" s="85"/>
      <c r="L11" s="85"/>
    </row>
    <row r="12" spans="1:12" ht="24">
      <c r="A12" s="109"/>
      <c r="B12" s="95">
        <v>2551</v>
      </c>
      <c r="C12" s="95">
        <v>83</v>
      </c>
      <c r="D12" s="105">
        <v>1415.52</v>
      </c>
      <c r="E12" s="93">
        <v>2551</v>
      </c>
      <c r="F12" s="109">
        <v>85</v>
      </c>
      <c r="G12" s="105">
        <v>1430.21</v>
      </c>
      <c r="H12" s="85"/>
      <c r="I12" s="85"/>
      <c r="J12" s="85"/>
      <c r="K12" s="85"/>
      <c r="L12" s="85"/>
    </row>
    <row r="13" spans="1:12" ht="24">
      <c r="A13" s="109"/>
      <c r="B13" s="95">
        <v>2552</v>
      </c>
      <c r="C13" s="95">
        <v>102</v>
      </c>
      <c r="D13" s="105">
        <v>1818.97</v>
      </c>
      <c r="E13" s="93">
        <v>2552</v>
      </c>
      <c r="F13" s="109">
        <v>107</v>
      </c>
      <c r="G13" s="105">
        <v>1899.52</v>
      </c>
      <c r="H13" s="85"/>
      <c r="I13" s="85"/>
      <c r="J13" s="85"/>
      <c r="K13" s="85"/>
      <c r="L13" s="85"/>
    </row>
    <row r="14" spans="1:12" ht="24">
      <c r="A14" s="109"/>
      <c r="B14" s="95">
        <v>2553</v>
      </c>
      <c r="C14" s="95">
        <v>11</v>
      </c>
      <c r="D14" s="105">
        <v>141.53</v>
      </c>
      <c r="E14" s="93">
        <v>2553</v>
      </c>
      <c r="F14" s="109">
        <v>11</v>
      </c>
      <c r="G14" s="105">
        <v>141.53</v>
      </c>
      <c r="H14" s="85"/>
      <c r="I14" s="85"/>
      <c r="J14" s="85"/>
      <c r="K14" s="85"/>
      <c r="L14" s="85"/>
    </row>
    <row r="15" spans="1:12" ht="24">
      <c r="A15" s="87"/>
      <c r="B15" s="95">
        <v>2554</v>
      </c>
      <c r="C15" s="95">
        <v>38</v>
      </c>
      <c r="D15" s="105">
        <v>712.46</v>
      </c>
      <c r="E15" s="93">
        <v>2554</v>
      </c>
      <c r="F15" s="109">
        <v>38</v>
      </c>
      <c r="G15" s="105">
        <v>712.44</v>
      </c>
      <c r="H15" s="85"/>
      <c r="I15" s="85"/>
      <c r="J15" s="85"/>
      <c r="K15" s="85"/>
      <c r="L15" s="85"/>
    </row>
    <row r="16" spans="1:12" ht="24">
      <c r="A16" s="87"/>
      <c r="B16" s="95">
        <v>2555</v>
      </c>
      <c r="C16" s="95">
        <v>87</v>
      </c>
      <c r="D16" s="105">
        <v>1803.14</v>
      </c>
      <c r="E16" s="93">
        <v>2555</v>
      </c>
      <c r="F16" s="109">
        <v>89</v>
      </c>
      <c r="G16" s="105">
        <v>1820.05</v>
      </c>
      <c r="H16" s="85"/>
      <c r="I16" s="85"/>
      <c r="J16" s="85"/>
      <c r="K16" s="85"/>
      <c r="L16" s="85"/>
    </row>
    <row r="17" spans="1:12" ht="24">
      <c r="A17" s="87"/>
      <c r="B17" s="95">
        <v>2556</v>
      </c>
      <c r="C17" s="95">
        <v>162</v>
      </c>
      <c r="D17" s="105">
        <v>3110.55</v>
      </c>
      <c r="E17" s="93">
        <v>2556</v>
      </c>
      <c r="F17" s="109">
        <v>178</v>
      </c>
      <c r="G17" s="105">
        <v>3334.83</v>
      </c>
      <c r="H17" s="85"/>
      <c r="I17" s="85"/>
      <c r="J17" s="85"/>
      <c r="K17" s="85"/>
      <c r="L17" s="85"/>
    </row>
    <row r="18" spans="1:12" ht="24">
      <c r="A18" s="87"/>
      <c r="B18" s="95">
        <v>2558</v>
      </c>
      <c r="C18" s="95">
        <v>49</v>
      </c>
      <c r="D18" s="105">
        <v>542.38</v>
      </c>
      <c r="E18" s="93">
        <v>2558</v>
      </c>
      <c r="F18" s="109">
        <v>59</v>
      </c>
      <c r="G18" s="105">
        <v>918.38</v>
      </c>
      <c r="H18" s="85"/>
      <c r="I18" s="85"/>
      <c r="J18" s="85"/>
      <c r="K18" s="85"/>
      <c r="L18" s="85"/>
    </row>
    <row r="19" spans="1:12" ht="24">
      <c r="A19" s="87"/>
      <c r="B19" s="95">
        <v>2559</v>
      </c>
      <c r="C19" s="95">
        <v>122</v>
      </c>
      <c r="D19" s="105">
        <v>1694.82</v>
      </c>
      <c r="E19" s="93">
        <v>2559</v>
      </c>
      <c r="F19" s="109">
        <v>150</v>
      </c>
      <c r="G19" s="105">
        <v>2416.7399999999998</v>
      </c>
      <c r="H19" s="85"/>
      <c r="I19" s="85"/>
      <c r="J19" s="85"/>
      <c r="K19" s="85"/>
      <c r="L19" s="85"/>
    </row>
    <row r="20" spans="1:12" ht="24">
      <c r="A20" s="87"/>
      <c r="B20" s="95">
        <v>2560</v>
      </c>
      <c r="C20" s="95">
        <v>87</v>
      </c>
      <c r="D20" s="105">
        <v>2961.94</v>
      </c>
      <c r="E20" s="93">
        <v>2560</v>
      </c>
      <c r="F20" s="109">
        <v>379</v>
      </c>
      <c r="G20" s="105">
        <v>4518.58</v>
      </c>
      <c r="H20" s="85"/>
      <c r="I20" s="85"/>
      <c r="J20" s="85"/>
      <c r="K20" s="85"/>
      <c r="L20" s="85"/>
    </row>
    <row r="21" spans="1:12" ht="24.75" thickBot="1">
      <c r="A21" s="110" t="s">
        <v>12</v>
      </c>
      <c r="B21" s="101"/>
      <c r="C21" s="111"/>
      <c r="D21" s="112">
        <f>SUM(D11:D20)</f>
        <v>14848.85</v>
      </c>
      <c r="E21" s="101"/>
      <c r="F21" s="108"/>
      <c r="G21" s="112">
        <f>SUM(G11:G20)</f>
        <v>17853.169999999998</v>
      </c>
      <c r="H21" s="85"/>
      <c r="I21" s="85"/>
      <c r="J21" s="85"/>
      <c r="K21" s="85"/>
      <c r="L21" s="85"/>
    </row>
    <row r="22" spans="1:12" ht="24.75" thickBot="1">
      <c r="A22" s="113" t="s">
        <v>13</v>
      </c>
      <c r="B22" s="114"/>
      <c r="C22" s="115"/>
      <c r="D22" s="118">
        <v>16203.85</v>
      </c>
      <c r="E22" s="115"/>
      <c r="F22" s="116"/>
      <c r="G22" s="117">
        <f>SUM(G21)</f>
        <v>17853.169999999998</v>
      </c>
      <c r="H22" s="85"/>
      <c r="I22" s="85"/>
      <c r="J22" s="85"/>
      <c r="K22" s="85"/>
      <c r="L22" s="85"/>
    </row>
    <row r="23" spans="1:12" ht="24">
      <c r="A23" s="107"/>
      <c r="B23" s="103"/>
      <c r="C23" s="102"/>
      <c r="D23" s="102"/>
      <c r="E23" s="102"/>
      <c r="F23" s="107"/>
      <c r="G23" s="102"/>
      <c r="H23" s="85"/>
      <c r="I23" s="85"/>
      <c r="J23" s="85"/>
      <c r="K23" s="85"/>
      <c r="L23" s="85"/>
    </row>
    <row r="24" spans="1:12" ht="23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23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23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23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 ht="23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 ht="23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 ht="23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 ht="23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t="23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ht="23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t="23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ht="23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ht="23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ht="23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ht="23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1:12" ht="23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23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23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ht="23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23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ht="23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2" ht="23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12" ht="23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ht="23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</row>
    <row r="48" spans="1:12" ht="23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ht="23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ht="23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</row>
    <row r="51" spans="1:12" ht="23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ht="23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ht="23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ht="23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 ht="23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ht="23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ht="23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</row>
    <row r="58" spans="1:12" ht="23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</row>
    <row r="59" spans="1:12" ht="23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</row>
    <row r="60" spans="1:12" ht="23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12" ht="23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</row>
    <row r="62" spans="1:12" ht="23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</row>
    <row r="63" spans="1:12" ht="23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</row>
    <row r="64" spans="1:12" ht="23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1:12" ht="23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</row>
    <row r="66" spans="1:12" ht="23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</row>
    <row r="67" spans="1:12" ht="23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</row>
    <row r="68" spans="1:12" ht="23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</row>
    <row r="69" spans="1:12" ht="23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  <row r="70" spans="1:12" ht="23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</row>
    <row r="71" spans="1:12" ht="23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</row>
    <row r="72" spans="1:12" ht="23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</row>
    <row r="73" spans="1:12" ht="23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</row>
    <row r="74" spans="1:12" ht="23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</row>
    <row r="75" spans="1:12" ht="23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</row>
    <row r="76" spans="1:12" ht="23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2" ht="23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2" ht="23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1:12" ht="23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</row>
    <row r="80" spans="1:12" ht="23.2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spans="1:12" ht="23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spans="1:12" ht="23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</row>
    <row r="83" spans="1:12" ht="23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</row>
    <row r="84" spans="1:12" ht="23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spans="1:12" ht="23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spans="1:12" ht="23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</row>
    <row r="87" spans="1:12" ht="23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</row>
    <row r="88" spans="1:12" ht="23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</row>
    <row r="89" spans="1:12" ht="23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</row>
    <row r="90" spans="1:12" ht="23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</row>
    <row r="91" spans="1:12" ht="23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</row>
    <row r="92" spans="1:12" ht="23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</row>
    <row r="93" spans="1:12" ht="23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</row>
    <row r="94" spans="1:12" ht="23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</row>
    <row r="95" spans="1:12" ht="23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</row>
    <row r="96" spans="1:12" ht="23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</row>
    <row r="97" spans="1:12" ht="23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spans="1:12" ht="23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</row>
    <row r="99" spans="1:12" ht="23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spans="1:12" ht="23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</row>
    <row r="101" spans="1:12" ht="23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</row>
    <row r="102" spans="1:12" ht="23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</row>
    <row r="103" spans="1:12" ht="23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2" ht="23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</row>
    <row r="105" spans="1:12" ht="23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</row>
    <row r="106" spans="1:12" ht="23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</row>
    <row r="107" spans="1:12" ht="23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</row>
    <row r="108" spans="1:12" ht="23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</row>
    <row r="109" spans="1:12" ht="23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</row>
    <row r="110" spans="1:12" ht="23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</row>
    <row r="111" spans="1:12" ht="23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</row>
    <row r="112" spans="1:12" ht="23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</row>
    <row r="113" spans="1:12" ht="23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</row>
    <row r="114" spans="1:12" ht="23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</row>
    <row r="115" spans="1:12" ht="23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</row>
    <row r="116" spans="1:12" ht="23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</row>
    <row r="117" spans="1:12" ht="23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</row>
    <row r="118" spans="1:12" ht="23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</row>
    <row r="119" spans="1:12" ht="23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</row>
    <row r="120" spans="1:12" ht="23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</row>
    <row r="121" spans="1:12" ht="23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</row>
    <row r="122" spans="1:12" ht="23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</row>
    <row r="123" spans="1:12" ht="23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</row>
    <row r="124" spans="1:12" ht="23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</row>
    <row r="125" spans="1:12" ht="23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</row>
    <row r="126" spans="1:12" ht="23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</row>
    <row r="127" spans="1:12" ht="23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</row>
    <row r="128" spans="1:12" ht="23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</row>
    <row r="129" spans="1:12" ht="23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</row>
    <row r="130" spans="1:12" ht="23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</row>
    <row r="131" spans="1:12" ht="23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</row>
    <row r="132" spans="1:12" ht="23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</row>
    <row r="133" spans="1:12" ht="23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</row>
    <row r="134" spans="1:12" ht="23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</row>
    <row r="135" spans="1:12" ht="23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</row>
    <row r="136" spans="1:12" ht="23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</row>
    <row r="137" spans="1:12" ht="23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</row>
    <row r="138" spans="1:12" ht="23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1:12" ht="23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</row>
    <row r="140" spans="1:12" ht="23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</row>
    <row r="141" spans="1:12" ht="23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</row>
    <row r="142" spans="1:12" ht="23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</row>
    <row r="143" spans="1:12" ht="23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</row>
    <row r="144" spans="1:12" ht="23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</row>
    <row r="145" spans="1:12" ht="23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</row>
    <row r="146" spans="1:12" ht="23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</row>
    <row r="147" spans="1:12" ht="23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</row>
    <row r="148" spans="1:12" ht="23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</row>
    <row r="149" spans="1:12" ht="23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</row>
    <row r="150" spans="1:12" ht="23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</row>
    <row r="151" spans="1:12" ht="23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</row>
    <row r="152" spans="1:12" ht="23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</row>
    <row r="153" spans="1:12" ht="23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</row>
    <row r="154" spans="1:12" ht="23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</row>
    <row r="155" spans="1:12" ht="23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</row>
    <row r="156" spans="1:12" ht="23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</row>
    <row r="157" spans="1:12" ht="23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</row>
    <row r="158" spans="1:12" ht="23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</row>
    <row r="159" spans="1:12" ht="23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</row>
    <row r="160" spans="1:12" ht="23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</row>
    <row r="161" spans="1:12" ht="23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</row>
    <row r="162" spans="1:12" ht="23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</row>
    <row r="163" spans="1:12" ht="23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</row>
    <row r="164" spans="1:12" ht="23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</row>
    <row r="165" spans="1:12" ht="23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</row>
    <row r="166" spans="1:12" ht="23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</row>
    <row r="167" spans="1:12" ht="23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</row>
    <row r="168" spans="1:12" ht="23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</row>
    <row r="169" spans="1:12" ht="23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</row>
    <row r="170" spans="1:12" ht="23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</row>
    <row r="171" spans="1:12" ht="23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12" ht="23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</row>
    <row r="173" spans="1:12" ht="23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</row>
    <row r="174" spans="1:12" ht="23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</row>
    <row r="175" spans="1:12" ht="23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</row>
    <row r="176" spans="1:12" ht="23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</row>
    <row r="177" spans="1:12" ht="23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</row>
    <row r="178" spans="1:12" ht="23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</row>
    <row r="179" spans="1:12" ht="23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</row>
    <row r="180" spans="1:12" ht="23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</row>
    <row r="181" spans="1:12" ht="23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</row>
    <row r="182" spans="1:12" ht="23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</row>
    <row r="183" spans="1:12" ht="23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</row>
    <row r="184" spans="1:12" ht="23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</row>
    <row r="185" spans="1:12" ht="23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</row>
    <row r="186" spans="1:12" ht="23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</row>
    <row r="187" spans="1:12" ht="23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</row>
    <row r="188" spans="1:12" ht="23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</row>
    <row r="189" spans="1:12" ht="23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</row>
    <row r="190" spans="1:12" ht="23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</row>
    <row r="191" spans="1:12" ht="23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</row>
    <row r="192" spans="1:12" ht="23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</row>
    <row r="193" spans="1:12" ht="23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</row>
    <row r="194" spans="1:12" ht="23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</row>
    <row r="195" spans="1:12" ht="23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</row>
    <row r="196" spans="1:12" ht="23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</row>
    <row r="197" spans="1:12" ht="23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</row>
    <row r="198" spans="1:12" ht="23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</row>
    <row r="199" spans="1:12" ht="23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</row>
    <row r="200" spans="1:12" ht="23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</row>
    <row r="201" spans="1:12" ht="23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</row>
    <row r="202" spans="1:12" ht="23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</row>
    <row r="203" spans="1:12" ht="23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</row>
    <row r="204" spans="1:12" ht="23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</row>
    <row r="205" spans="1:12" ht="23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</row>
    <row r="206" spans="1:12" ht="23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</row>
    <row r="207" spans="1:12" ht="23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</row>
    <row r="208" spans="1:12" ht="23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</row>
    <row r="209" spans="1:12" ht="23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</row>
    <row r="210" spans="1:12" ht="23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</row>
    <row r="211" spans="1:12" ht="23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</row>
    <row r="212" spans="1:12" ht="23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</row>
    <row r="213" spans="1:12" ht="23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</row>
    <row r="214" spans="1:12" ht="23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</row>
    <row r="215" spans="1:12" ht="23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</row>
    <row r="216" spans="1:12" ht="23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</row>
    <row r="217" spans="1:12" ht="23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</row>
    <row r="218" spans="1:12" ht="23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</row>
    <row r="219" spans="1:12" ht="23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</row>
    <row r="220" spans="1:12" ht="23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</row>
    <row r="221" spans="1:12" ht="23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</row>
    <row r="222" spans="1:12" ht="23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</row>
    <row r="223" spans="1:12" ht="23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</row>
    <row r="224" spans="1:12" ht="23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</row>
    <row r="225" spans="1:12" ht="23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</row>
    <row r="226" spans="1:12" ht="23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</row>
    <row r="227" spans="1:12" ht="23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</row>
    <row r="228" spans="1:12" ht="23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</row>
    <row r="229" spans="1:12" ht="23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</row>
    <row r="230" spans="1:12" ht="23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</row>
    <row r="231" spans="1:12" ht="23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</row>
    <row r="232" spans="1:12" ht="23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</row>
    <row r="233" spans="1:12" ht="23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</row>
    <row r="234" spans="1:12" ht="23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</row>
    <row r="235" spans="1:12" ht="23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</row>
    <row r="236" spans="1:12" ht="23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</row>
    <row r="237" spans="1:12" ht="23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</row>
    <row r="238" spans="1:12" ht="23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</row>
    <row r="239" spans="1:12" ht="23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</row>
    <row r="240" spans="1:12" ht="23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</row>
    <row r="241" spans="1:12" ht="23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</row>
    <row r="242" spans="1:12" ht="23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</row>
    <row r="243" spans="1:12" ht="23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</row>
    <row r="244" spans="1:12" ht="23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</row>
    <row r="245" spans="1:12" ht="23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</row>
    <row r="246" spans="1:12" ht="23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</row>
    <row r="247" spans="1:12" ht="23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</row>
    <row r="248" spans="1:12" ht="23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</row>
    <row r="249" spans="1:12" ht="23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</row>
    <row r="250" spans="1:12" ht="23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</row>
    <row r="251" spans="1:12" ht="23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</row>
    <row r="252" spans="1:12" ht="23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</row>
    <row r="253" spans="1:12" ht="23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</row>
    <row r="254" spans="1:12" ht="23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</row>
    <row r="255" spans="1:12" ht="23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</row>
    <row r="256" spans="1:12" ht="23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</row>
    <row r="257" spans="1:12" ht="23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</row>
    <row r="258" spans="1:12" ht="23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</row>
    <row r="259" spans="1:12" ht="23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</row>
    <row r="260" spans="1:12" ht="23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</row>
    <row r="261" spans="1:12" ht="23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</row>
    <row r="262" spans="1:12" ht="23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</row>
    <row r="263" spans="1:12" ht="23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</row>
    <row r="264" spans="1:12" ht="23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</row>
    <row r="265" spans="1:12" ht="23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</row>
    <row r="266" spans="1:12" ht="23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</row>
    <row r="267" spans="1:12" ht="23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</row>
    <row r="268" spans="1:12" ht="23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</row>
    <row r="269" spans="1:12" ht="23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</row>
    <row r="270" spans="1:12" ht="23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</row>
    <row r="271" spans="1:12" ht="23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</row>
  </sheetData>
  <mergeCells count="6">
    <mergeCell ref="B6:D6"/>
    <mergeCell ref="E6:G6"/>
    <mergeCell ref="A6:A7"/>
    <mergeCell ref="A1:G1"/>
    <mergeCell ref="A2:G2"/>
    <mergeCell ref="A3:G3"/>
  </mergeCells>
  <pageMargins left="0.41" right="0.18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8"/>
  <sheetViews>
    <sheetView workbookViewId="0">
      <selection activeCell="E16" sqref="E16"/>
    </sheetView>
  </sheetViews>
  <sheetFormatPr defaultRowHeight="14.25"/>
  <cols>
    <col min="2" max="2" width="11.5" customWidth="1"/>
    <col min="7" max="7" width="4.625" customWidth="1"/>
    <col min="8" max="8" width="3.125" hidden="1" customWidth="1"/>
    <col min="9" max="9" width="13.625" customWidth="1"/>
    <col min="10" max="10" width="1.875" customWidth="1"/>
    <col min="11" max="11" width="13.25" customWidth="1"/>
  </cols>
  <sheetData>
    <row r="1" spans="1:15" ht="24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5" s="30" customFormat="1" ht="24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5" ht="21">
      <c r="A3" s="226" t="s">
        <v>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1"/>
      <c r="M3" s="1"/>
      <c r="N3" s="1"/>
      <c r="O3" s="1"/>
    </row>
    <row r="4" spans="1:15" ht="21">
      <c r="A4" s="226" t="s">
        <v>14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1"/>
      <c r="M4" s="1"/>
      <c r="N4" s="1"/>
      <c r="O4" s="1"/>
    </row>
    <row r="5" spans="1:15" ht="21">
      <c r="A5" s="226" t="s">
        <v>181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1"/>
      <c r="M5" s="1"/>
      <c r="N5" s="1"/>
      <c r="O5" s="1"/>
    </row>
    <row r="6" spans="1:15" ht="21">
      <c r="A6" s="7"/>
      <c r="B6" s="7"/>
      <c r="C6" s="7"/>
      <c r="D6" s="7"/>
      <c r="E6" s="7"/>
      <c r="F6" s="7"/>
      <c r="G6" s="7"/>
      <c r="H6" s="7"/>
      <c r="I6" s="7">
        <v>2561</v>
      </c>
      <c r="J6" s="72"/>
      <c r="K6" s="72">
        <v>2560</v>
      </c>
      <c r="L6" s="1"/>
      <c r="M6" s="1"/>
      <c r="N6" s="1"/>
      <c r="O6" s="1"/>
    </row>
    <row r="7" spans="1:15" ht="21">
      <c r="A7" s="36" t="s">
        <v>212</v>
      </c>
      <c r="B7" s="11"/>
      <c r="C7" s="11" t="s">
        <v>1</v>
      </c>
      <c r="D7" s="4"/>
      <c r="E7" s="1"/>
      <c r="F7" s="1"/>
      <c r="G7" s="1"/>
      <c r="H7" s="1"/>
      <c r="I7" s="1"/>
      <c r="J7" s="34"/>
      <c r="K7" s="1"/>
      <c r="L7" s="1"/>
      <c r="M7" s="1"/>
      <c r="N7" s="1"/>
      <c r="O7" s="1"/>
    </row>
    <row r="8" spans="1:15" ht="21">
      <c r="A8" s="1" t="s">
        <v>6</v>
      </c>
      <c r="B8" s="1"/>
      <c r="C8" s="1"/>
      <c r="D8" s="1" t="s">
        <v>15</v>
      </c>
      <c r="E8" s="1"/>
      <c r="F8" s="1"/>
      <c r="G8" s="1"/>
      <c r="H8" s="1"/>
      <c r="I8" s="119">
        <v>221257</v>
      </c>
      <c r="J8" s="119"/>
      <c r="K8" s="119">
        <v>192900</v>
      </c>
      <c r="L8" s="1"/>
      <c r="M8" s="1"/>
      <c r="N8" s="1"/>
      <c r="O8" s="1"/>
    </row>
    <row r="9" spans="1:15" ht="21.75" thickBot="1">
      <c r="A9" s="1"/>
      <c r="B9" s="4"/>
      <c r="C9" s="1"/>
      <c r="D9" s="4" t="s">
        <v>12</v>
      </c>
      <c r="E9" s="1"/>
      <c r="F9" s="1"/>
      <c r="G9" s="1"/>
      <c r="H9" s="1"/>
      <c r="I9" s="122">
        <f>SUM(I8)</f>
        <v>221257</v>
      </c>
      <c r="J9" s="121"/>
      <c r="K9" s="120">
        <f>SUM(K8)</f>
        <v>192900</v>
      </c>
      <c r="L9" s="1"/>
      <c r="M9" s="1"/>
      <c r="N9" s="1"/>
      <c r="O9" s="1"/>
    </row>
    <row r="10" spans="1:15" ht="21.75" thickTop="1">
      <c r="A10" s="2"/>
      <c r="B10" s="2"/>
      <c r="C10" s="2"/>
      <c r="D10" s="1"/>
      <c r="E10" s="1"/>
      <c r="F10" s="1"/>
      <c r="G10" s="1"/>
      <c r="H10" s="1"/>
      <c r="I10" s="1"/>
      <c r="J10" s="78"/>
      <c r="K10" s="1"/>
      <c r="L10" s="1"/>
      <c r="M10" s="1"/>
      <c r="N10" s="1"/>
      <c r="O10" s="1"/>
    </row>
    <row r="11" spans="1:15" ht="21">
      <c r="A11" s="33"/>
      <c r="B11" s="4"/>
      <c r="C11" s="4"/>
      <c r="D11" s="4"/>
      <c r="E11" s="1"/>
      <c r="F11" s="1"/>
      <c r="G11" s="1"/>
      <c r="H11" s="1"/>
      <c r="I11" s="3"/>
      <c r="J11" s="1"/>
      <c r="K11" s="1"/>
      <c r="L11" s="1"/>
      <c r="M11" s="1"/>
      <c r="N11" s="1"/>
      <c r="O11" s="1"/>
    </row>
    <row r="12" spans="1:15" ht="21">
      <c r="A12" s="33"/>
      <c r="B12" s="33"/>
      <c r="C12" s="33"/>
      <c r="D12" s="33"/>
      <c r="E12" s="1"/>
      <c r="F12" s="1"/>
      <c r="G12" s="1"/>
      <c r="H12" s="1"/>
      <c r="I12" s="32"/>
      <c r="J12" s="1"/>
      <c r="K12" s="1"/>
      <c r="L12" s="1"/>
      <c r="M12" s="1"/>
      <c r="N12" s="1"/>
      <c r="O12" s="1"/>
    </row>
    <row r="13" spans="1:15" ht="21">
      <c r="A13" s="33"/>
      <c r="B13" s="33"/>
      <c r="C13" s="33"/>
      <c r="D13" s="33"/>
      <c r="E13" s="1"/>
      <c r="F13" s="1"/>
      <c r="G13" s="1"/>
      <c r="H13" s="1"/>
      <c r="I13" s="32"/>
      <c r="J13" s="1"/>
      <c r="K13" s="1"/>
      <c r="L13" s="1"/>
      <c r="M13" s="1"/>
      <c r="N13" s="1"/>
      <c r="O13" s="1"/>
    </row>
    <row r="14" spans="1:15" ht="21">
      <c r="A14" s="33"/>
      <c r="B14" s="33"/>
      <c r="C14" s="33"/>
      <c r="D14" s="33"/>
      <c r="E14" s="1"/>
      <c r="F14" s="1"/>
      <c r="G14" s="1"/>
      <c r="H14" s="1"/>
      <c r="I14" s="32"/>
      <c r="J14" s="1"/>
      <c r="K14" s="1"/>
      <c r="L14" s="1"/>
      <c r="M14" s="1"/>
      <c r="N14" s="1"/>
      <c r="O14" s="1"/>
    </row>
    <row r="15" spans="1:15" ht="21">
      <c r="A15" s="33"/>
      <c r="B15" s="33"/>
      <c r="C15" s="33"/>
      <c r="D15" s="33"/>
      <c r="E15" s="1"/>
      <c r="F15" s="1"/>
      <c r="G15" s="1"/>
      <c r="H15" s="1"/>
      <c r="I15" s="32"/>
      <c r="J15" s="1"/>
      <c r="K15" s="1"/>
      <c r="L15" s="1"/>
      <c r="M15" s="1"/>
      <c r="N15" s="1"/>
      <c r="O15" s="1"/>
    </row>
    <row r="16" spans="1:15" ht="21">
      <c r="A16" s="33"/>
      <c r="B16" s="33"/>
      <c r="C16" s="33"/>
      <c r="D16" s="33"/>
      <c r="E16" s="4"/>
      <c r="F16" s="1"/>
      <c r="G16" s="1"/>
      <c r="H16" s="1"/>
      <c r="I16" s="32"/>
      <c r="J16" s="1"/>
      <c r="K16" s="1"/>
      <c r="L16" s="1"/>
      <c r="M16" s="1"/>
      <c r="N16" s="1"/>
      <c r="O16" s="1"/>
    </row>
    <row r="17" spans="1:15" ht="21">
      <c r="A17" s="33"/>
      <c r="B17" s="33"/>
      <c r="C17" s="33"/>
      <c r="D17" s="33"/>
      <c r="E17" s="1"/>
      <c r="F17" s="1"/>
      <c r="G17" s="1"/>
      <c r="H17" s="1"/>
      <c r="I17" s="32"/>
      <c r="J17" s="1"/>
      <c r="K17" s="1"/>
      <c r="L17" s="1"/>
      <c r="M17" s="1"/>
      <c r="N17" s="1"/>
      <c r="O17" s="1"/>
    </row>
    <row r="18" spans="1:15" ht="21">
      <c r="A18" s="33"/>
      <c r="B18" s="33"/>
      <c r="C18" s="33"/>
      <c r="D18" s="33"/>
      <c r="E18" s="1"/>
      <c r="F18" s="1"/>
      <c r="G18" s="1"/>
      <c r="H18" s="1"/>
      <c r="I18" s="32"/>
      <c r="J18" s="1"/>
      <c r="K18" s="1"/>
      <c r="L18" s="1"/>
      <c r="M18" s="1"/>
      <c r="N18" s="1"/>
      <c r="O18" s="1"/>
    </row>
    <row r="19" spans="1:15" ht="21">
      <c r="A19" s="33"/>
      <c r="B19" s="33"/>
      <c r="C19" s="33"/>
      <c r="D19" s="33"/>
      <c r="E19" s="1"/>
      <c r="F19" s="1"/>
      <c r="G19" s="1"/>
      <c r="H19" s="1"/>
      <c r="I19" s="32"/>
      <c r="J19" s="1"/>
      <c r="K19" s="1"/>
      <c r="L19" s="1"/>
      <c r="M19" s="1"/>
      <c r="N19" s="1"/>
      <c r="O19" s="1"/>
    </row>
    <row r="20" spans="1:15" ht="21">
      <c r="A20" s="33"/>
      <c r="B20" s="33"/>
      <c r="C20" s="33"/>
      <c r="D20" s="33"/>
      <c r="E20" s="1"/>
      <c r="F20" s="1"/>
      <c r="G20" s="1"/>
      <c r="H20" s="1"/>
      <c r="I20" s="32"/>
      <c r="J20" s="1"/>
      <c r="K20" s="1"/>
      <c r="L20" s="1"/>
      <c r="M20" s="1"/>
      <c r="N20" s="1"/>
      <c r="O20" s="1"/>
    </row>
    <row r="21" spans="1:15" ht="21">
      <c r="A21" s="33"/>
      <c r="B21" s="33"/>
      <c r="C21" s="33"/>
      <c r="D21" s="33"/>
      <c r="E21" s="1"/>
      <c r="F21" s="1"/>
      <c r="G21" s="1"/>
      <c r="H21" s="1"/>
      <c r="I21" s="32"/>
      <c r="J21" s="1"/>
      <c r="K21" s="1"/>
      <c r="L21" s="1"/>
      <c r="M21" s="1"/>
      <c r="N21" s="1"/>
      <c r="O21" s="1"/>
    </row>
    <row r="22" spans="1:15" ht="21">
      <c r="A22" s="33"/>
      <c r="B22" s="33"/>
      <c r="C22" s="33"/>
      <c r="D22" s="33"/>
      <c r="E22" s="1"/>
      <c r="F22" s="1"/>
      <c r="G22" s="1"/>
      <c r="H22" s="1"/>
      <c r="I22" s="32"/>
      <c r="J22" s="1"/>
      <c r="K22" s="1"/>
      <c r="L22" s="1"/>
      <c r="M22" s="1"/>
      <c r="N22" s="1"/>
      <c r="O22" s="1"/>
    </row>
    <row r="23" spans="1:15" ht="21">
      <c r="A23" s="33"/>
      <c r="B23" s="33"/>
      <c r="C23" s="33"/>
      <c r="D23" s="33"/>
      <c r="E23" s="1"/>
      <c r="F23" s="1"/>
      <c r="G23" s="1"/>
      <c r="H23" s="1"/>
      <c r="I23" s="32"/>
      <c r="J23" s="1"/>
      <c r="K23" s="1"/>
      <c r="L23" s="1"/>
      <c r="M23" s="1"/>
      <c r="N23" s="1"/>
      <c r="O23" s="1"/>
    </row>
    <row r="24" spans="1:15" ht="21">
      <c r="A24" s="33"/>
      <c r="B24" s="33"/>
      <c r="C24" s="33"/>
      <c r="D24" s="33"/>
      <c r="E24" s="1"/>
      <c r="F24" s="1"/>
      <c r="G24" s="1"/>
      <c r="H24" s="1"/>
      <c r="I24" s="32"/>
      <c r="J24" s="1"/>
      <c r="K24" s="1"/>
      <c r="L24" s="1"/>
      <c r="M24" s="1"/>
      <c r="N24" s="1"/>
      <c r="O24" s="1"/>
    </row>
    <row r="25" spans="1:15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</sheetData>
  <mergeCells count="3">
    <mergeCell ref="A3:K3"/>
    <mergeCell ref="A4:K4"/>
    <mergeCell ref="A5:K5"/>
  </mergeCells>
  <pageMargins left="0.17" right="0.11811023622047245" top="0.17" bottom="0.74803149606299213" header="0.25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6"/>
  <sheetViews>
    <sheetView topLeftCell="A133" zoomScale="120" zoomScaleNormal="120" workbookViewId="0">
      <selection activeCell="D143" sqref="D143"/>
    </sheetView>
  </sheetViews>
  <sheetFormatPr defaultRowHeight="14.25"/>
  <cols>
    <col min="1" max="1" width="14.875" customWidth="1"/>
    <col min="2" max="2" width="18.125" customWidth="1"/>
    <col min="3" max="3" width="18.375" customWidth="1"/>
    <col min="4" max="4" width="13.125" customWidth="1"/>
    <col min="5" max="5" width="17" customWidth="1"/>
    <col min="6" max="6" width="26.25" customWidth="1"/>
    <col min="7" max="7" width="12.375" customWidth="1"/>
    <col min="8" max="8" width="4.75" customWidth="1"/>
  </cols>
  <sheetData>
    <row r="1" spans="1:13" ht="21">
      <c r="A1" s="233" t="s">
        <v>0</v>
      </c>
      <c r="B1" s="233"/>
      <c r="C1" s="233"/>
      <c r="D1" s="233"/>
      <c r="E1" s="233"/>
      <c r="F1" s="233"/>
      <c r="G1" s="233"/>
      <c r="H1" s="233"/>
      <c r="I1" s="1"/>
      <c r="J1" s="1"/>
      <c r="K1" s="1"/>
      <c r="L1" s="1"/>
      <c r="M1" s="1"/>
    </row>
    <row r="2" spans="1:13" ht="21">
      <c r="A2" s="233" t="s">
        <v>4</v>
      </c>
      <c r="B2" s="233"/>
      <c r="C2" s="233"/>
      <c r="D2" s="233"/>
      <c r="E2" s="233"/>
      <c r="F2" s="233"/>
      <c r="G2" s="233"/>
      <c r="H2" s="233"/>
      <c r="I2" s="1"/>
      <c r="J2" s="1"/>
      <c r="K2" s="1"/>
      <c r="L2" s="1"/>
      <c r="M2" s="1"/>
    </row>
    <row r="3" spans="1:13" ht="21">
      <c r="A3" s="233" t="s">
        <v>89</v>
      </c>
      <c r="B3" s="233"/>
      <c r="C3" s="233"/>
      <c r="D3" s="233"/>
      <c r="E3" s="233"/>
      <c r="F3" s="233"/>
      <c r="G3" s="233"/>
      <c r="H3" s="233"/>
      <c r="I3" s="1"/>
      <c r="J3" s="1"/>
      <c r="K3" s="1"/>
      <c r="L3" s="1"/>
      <c r="M3" s="1"/>
    </row>
    <row r="4" spans="1:13" s="30" customFormat="1" ht="21">
      <c r="A4" s="37" t="s">
        <v>205</v>
      </c>
      <c r="B4" s="37" t="s">
        <v>206</v>
      </c>
      <c r="C4" s="75"/>
      <c r="D4" s="75"/>
      <c r="E4" s="75"/>
      <c r="F4" s="75"/>
      <c r="G4" s="75"/>
      <c r="H4" s="75"/>
      <c r="I4" s="31"/>
      <c r="J4" s="31"/>
      <c r="K4" s="31"/>
      <c r="L4" s="31"/>
      <c r="M4" s="31"/>
    </row>
    <row r="5" spans="1:13" ht="21">
      <c r="A5" s="37" t="s">
        <v>194</v>
      </c>
      <c r="B5" s="37"/>
      <c r="C5" s="38"/>
      <c r="D5" s="38"/>
      <c r="E5" s="38"/>
      <c r="F5" s="38"/>
      <c r="G5" s="38"/>
      <c r="H5" s="38"/>
      <c r="I5" s="1"/>
      <c r="J5" s="1"/>
      <c r="K5" s="1"/>
      <c r="L5" s="1"/>
      <c r="M5" s="1"/>
    </row>
    <row r="6" spans="1:13" ht="21">
      <c r="A6" s="39" t="s">
        <v>17</v>
      </c>
      <c r="B6" s="39" t="s">
        <v>18</v>
      </c>
      <c r="C6" s="39" t="s">
        <v>19</v>
      </c>
      <c r="D6" s="39" t="s">
        <v>20</v>
      </c>
      <c r="E6" s="39" t="s">
        <v>21</v>
      </c>
      <c r="F6" s="39" t="s">
        <v>22</v>
      </c>
      <c r="G6" s="234" t="s">
        <v>23</v>
      </c>
      <c r="H6" s="235"/>
      <c r="I6" s="1"/>
      <c r="J6" s="1"/>
      <c r="K6" s="1"/>
      <c r="L6" s="1"/>
      <c r="M6" s="1"/>
    </row>
    <row r="7" spans="1:13" ht="51.75">
      <c r="A7" s="40" t="s">
        <v>46</v>
      </c>
      <c r="B7" s="40" t="s">
        <v>41</v>
      </c>
      <c r="C7" s="41" t="s">
        <v>35</v>
      </c>
      <c r="D7" s="40" t="s">
        <v>33</v>
      </c>
      <c r="E7" s="42" t="s">
        <v>31</v>
      </c>
      <c r="F7" s="40" t="s">
        <v>32</v>
      </c>
      <c r="G7" s="165">
        <v>325060</v>
      </c>
      <c r="H7" s="43" t="s">
        <v>11</v>
      </c>
      <c r="I7" s="1"/>
      <c r="J7" s="1"/>
      <c r="K7" s="1"/>
      <c r="L7" s="1"/>
      <c r="M7" s="1"/>
    </row>
    <row r="8" spans="1:13" ht="51.75">
      <c r="A8" s="44" t="s">
        <v>46</v>
      </c>
      <c r="B8" s="44" t="s">
        <v>41</v>
      </c>
      <c r="C8" s="45" t="s">
        <v>36</v>
      </c>
      <c r="D8" s="44" t="s">
        <v>33</v>
      </c>
      <c r="E8" s="46" t="s">
        <v>31</v>
      </c>
      <c r="F8" s="44" t="s">
        <v>32</v>
      </c>
      <c r="G8" s="164">
        <v>49980</v>
      </c>
      <c r="H8" s="43" t="s">
        <v>11</v>
      </c>
      <c r="I8" s="1"/>
      <c r="J8" s="1"/>
      <c r="K8" s="1"/>
      <c r="L8" s="1"/>
      <c r="M8" s="1"/>
    </row>
    <row r="9" spans="1:13" ht="51.75">
      <c r="A9" s="44" t="s">
        <v>46</v>
      </c>
      <c r="B9" s="44" t="s">
        <v>41</v>
      </c>
      <c r="C9" s="45" t="s">
        <v>37</v>
      </c>
      <c r="D9" s="44" t="s">
        <v>33</v>
      </c>
      <c r="E9" s="46" t="s">
        <v>31</v>
      </c>
      <c r="F9" s="44" t="s">
        <v>32</v>
      </c>
      <c r="G9" s="164">
        <v>266470</v>
      </c>
      <c r="H9" s="43" t="s">
        <v>11</v>
      </c>
      <c r="I9" s="1"/>
      <c r="J9" s="1"/>
      <c r="K9" s="1"/>
      <c r="L9" s="1"/>
      <c r="M9" s="1"/>
    </row>
    <row r="10" spans="1:13" ht="51.75">
      <c r="A10" s="44" t="s">
        <v>46</v>
      </c>
      <c r="B10" s="44" t="s">
        <v>42</v>
      </c>
      <c r="C10" s="45" t="s">
        <v>38</v>
      </c>
      <c r="D10" s="44" t="s">
        <v>33</v>
      </c>
      <c r="E10" s="46" t="s">
        <v>31</v>
      </c>
      <c r="F10" s="44" t="s">
        <v>32</v>
      </c>
      <c r="G10" s="164">
        <v>27000</v>
      </c>
      <c r="H10" s="43" t="s">
        <v>11</v>
      </c>
      <c r="I10" s="1"/>
      <c r="J10" s="1"/>
      <c r="K10" s="1"/>
      <c r="L10" s="1"/>
      <c r="M10" s="1"/>
    </row>
    <row r="11" spans="1:13" ht="51.75">
      <c r="A11" s="44" t="s">
        <v>46</v>
      </c>
      <c r="B11" s="44" t="s">
        <v>43</v>
      </c>
      <c r="C11" s="45" t="s">
        <v>39</v>
      </c>
      <c r="D11" s="44" t="s">
        <v>33</v>
      </c>
      <c r="E11" s="46" t="s">
        <v>31</v>
      </c>
      <c r="F11" s="44" t="s">
        <v>32</v>
      </c>
      <c r="G11" s="164">
        <v>101640</v>
      </c>
      <c r="H11" s="43" t="s">
        <v>11</v>
      </c>
      <c r="I11" s="1"/>
      <c r="J11" s="1"/>
      <c r="K11" s="1"/>
      <c r="L11" s="1"/>
      <c r="M11" s="1"/>
    </row>
    <row r="12" spans="1:13" ht="51.75">
      <c r="A12" s="44" t="s">
        <v>46</v>
      </c>
      <c r="B12" s="44" t="s">
        <v>43</v>
      </c>
      <c r="C12" s="45" t="s">
        <v>207</v>
      </c>
      <c r="D12" s="44" t="s">
        <v>33</v>
      </c>
      <c r="E12" s="46" t="s">
        <v>31</v>
      </c>
      <c r="F12" s="44" t="s">
        <v>32</v>
      </c>
      <c r="G12" s="164">
        <v>24490</v>
      </c>
      <c r="H12" s="48" t="s">
        <v>11</v>
      </c>
      <c r="I12" s="1"/>
      <c r="J12" s="1"/>
      <c r="K12" s="1"/>
      <c r="L12" s="1"/>
      <c r="M12" s="1"/>
    </row>
    <row r="13" spans="1:13" ht="51.75">
      <c r="A13" s="44" t="s">
        <v>46</v>
      </c>
      <c r="B13" s="44" t="s">
        <v>45</v>
      </c>
      <c r="C13" s="45" t="s">
        <v>40</v>
      </c>
      <c r="D13" s="44" t="s">
        <v>33</v>
      </c>
      <c r="E13" s="47" t="s">
        <v>31</v>
      </c>
      <c r="F13" s="44" t="s">
        <v>32</v>
      </c>
      <c r="G13" s="164">
        <v>44130</v>
      </c>
      <c r="H13" s="49" t="s">
        <v>11</v>
      </c>
      <c r="I13" s="1"/>
      <c r="J13" s="1"/>
      <c r="K13" s="1"/>
      <c r="L13" s="1"/>
      <c r="M13" s="1"/>
    </row>
    <row r="14" spans="1:13" ht="21.75" thickBot="1">
      <c r="A14" s="237" t="s">
        <v>47</v>
      </c>
      <c r="B14" s="238"/>
      <c r="C14" s="238"/>
      <c r="D14" s="238"/>
      <c r="E14" s="238"/>
      <c r="F14" s="239"/>
      <c r="G14" s="50">
        <f>SUM(G7:G13)</f>
        <v>838770</v>
      </c>
      <c r="H14" s="51" t="s">
        <v>11</v>
      </c>
      <c r="I14" s="1"/>
      <c r="J14" s="1"/>
      <c r="K14" s="1"/>
      <c r="L14" s="1"/>
      <c r="M14" s="1"/>
    </row>
    <row r="15" spans="1:13" ht="21.75" thickTop="1">
      <c r="A15" s="52"/>
      <c r="B15" s="52"/>
      <c r="C15" s="52"/>
      <c r="D15" s="52"/>
      <c r="E15" s="52"/>
      <c r="F15" s="52"/>
      <c r="G15" s="53"/>
      <c r="H15" s="54"/>
      <c r="I15" s="1"/>
      <c r="J15" s="1"/>
      <c r="K15" s="1"/>
      <c r="L15" s="1"/>
      <c r="M15" s="1"/>
    </row>
    <row r="16" spans="1:13" ht="21">
      <c r="A16" s="240" t="s">
        <v>48</v>
      </c>
      <c r="B16" s="240"/>
      <c r="C16" s="240"/>
      <c r="D16" s="240"/>
      <c r="E16" s="240"/>
      <c r="F16" s="240"/>
      <c r="G16" s="240"/>
      <c r="H16" s="240"/>
      <c r="I16" s="1"/>
      <c r="J16" s="1"/>
      <c r="K16" s="1"/>
      <c r="L16" s="1"/>
      <c r="M16" s="1"/>
    </row>
    <row r="17" spans="1:13" ht="21">
      <c r="A17" s="233" t="s">
        <v>0</v>
      </c>
      <c r="B17" s="233"/>
      <c r="C17" s="233"/>
      <c r="D17" s="233"/>
      <c r="E17" s="233"/>
      <c r="F17" s="233"/>
      <c r="G17" s="233"/>
      <c r="H17" s="233"/>
      <c r="I17" s="1"/>
      <c r="J17" s="1"/>
      <c r="K17" s="1"/>
      <c r="L17" s="1"/>
      <c r="M17" s="1"/>
    </row>
    <row r="18" spans="1:13" ht="21">
      <c r="A18" s="233" t="s">
        <v>4</v>
      </c>
      <c r="B18" s="233"/>
      <c r="C18" s="233"/>
      <c r="D18" s="233"/>
      <c r="E18" s="233"/>
      <c r="F18" s="233"/>
      <c r="G18" s="233"/>
      <c r="H18" s="233"/>
      <c r="I18" s="1"/>
      <c r="J18" s="1"/>
      <c r="K18" s="1"/>
      <c r="L18" s="1"/>
      <c r="M18" s="1"/>
    </row>
    <row r="19" spans="1:13" ht="21">
      <c r="A19" s="233" t="s">
        <v>89</v>
      </c>
      <c r="B19" s="233"/>
      <c r="C19" s="233"/>
      <c r="D19" s="233"/>
      <c r="E19" s="233"/>
      <c r="F19" s="233"/>
      <c r="G19" s="233"/>
      <c r="H19" s="233"/>
      <c r="I19" s="1"/>
      <c r="J19" s="1"/>
      <c r="K19" s="1"/>
      <c r="L19" s="1"/>
      <c r="M19" s="1"/>
    </row>
    <row r="20" spans="1:13" ht="21">
      <c r="A20" s="37" t="s">
        <v>205</v>
      </c>
      <c r="B20" s="37" t="s">
        <v>16</v>
      </c>
      <c r="C20" s="38"/>
      <c r="D20" s="38"/>
      <c r="E20" s="38"/>
      <c r="F20" s="38"/>
      <c r="G20" s="38"/>
      <c r="H20" s="38"/>
      <c r="I20" s="1"/>
      <c r="J20" s="1"/>
      <c r="K20" s="1"/>
      <c r="L20" s="1"/>
      <c r="M20" s="1"/>
    </row>
    <row r="21" spans="1:13" ht="21">
      <c r="A21" s="39" t="s">
        <v>17</v>
      </c>
      <c r="B21" s="39" t="s">
        <v>18</v>
      </c>
      <c r="C21" s="39" t="s">
        <v>19</v>
      </c>
      <c r="D21" s="39" t="s">
        <v>20</v>
      </c>
      <c r="E21" s="39" t="s">
        <v>21</v>
      </c>
      <c r="F21" s="39" t="s">
        <v>22</v>
      </c>
      <c r="G21" s="234" t="s">
        <v>23</v>
      </c>
      <c r="H21" s="235"/>
      <c r="I21" s="1"/>
      <c r="J21" s="1"/>
      <c r="K21" s="1"/>
      <c r="L21" s="1"/>
      <c r="M21" s="1"/>
    </row>
    <row r="22" spans="1:13" ht="21">
      <c r="A22" s="234" t="s">
        <v>53</v>
      </c>
      <c r="B22" s="236"/>
      <c r="C22" s="236"/>
      <c r="D22" s="236"/>
      <c r="E22" s="236"/>
      <c r="F22" s="235"/>
      <c r="G22" s="55">
        <v>797660</v>
      </c>
      <c r="H22" s="39" t="s">
        <v>11</v>
      </c>
      <c r="I22" s="1"/>
      <c r="J22" s="1"/>
      <c r="K22" s="1"/>
      <c r="L22" s="1"/>
      <c r="M22" s="1"/>
    </row>
    <row r="23" spans="1:13" ht="51.75">
      <c r="A23" s="40" t="s">
        <v>46</v>
      </c>
      <c r="B23" s="44" t="s">
        <v>52</v>
      </c>
      <c r="C23" s="41" t="s">
        <v>51</v>
      </c>
      <c r="D23" s="40" t="s">
        <v>33</v>
      </c>
      <c r="E23" s="42" t="s">
        <v>31</v>
      </c>
      <c r="F23" s="40" t="s">
        <v>32</v>
      </c>
      <c r="G23" s="166">
        <v>185750</v>
      </c>
      <c r="H23" s="57" t="s">
        <v>11</v>
      </c>
      <c r="I23" s="1"/>
      <c r="J23" s="1"/>
      <c r="K23" s="1"/>
      <c r="L23" s="1"/>
      <c r="M23" s="1"/>
    </row>
    <row r="24" spans="1:13" ht="51.75">
      <c r="A24" s="44" t="s">
        <v>46</v>
      </c>
      <c r="B24" s="44" t="s">
        <v>52</v>
      </c>
      <c r="C24" s="45" t="s">
        <v>55</v>
      </c>
      <c r="D24" s="44" t="s">
        <v>33</v>
      </c>
      <c r="E24" s="42" t="s">
        <v>31</v>
      </c>
      <c r="F24" s="40" t="s">
        <v>32</v>
      </c>
      <c r="G24" s="167">
        <v>38700</v>
      </c>
      <c r="H24" s="57" t="s">
        <v>11</v>
      </c>
      <c r="I24" s="1"/>
      <c r="J24" s="1"/>
      <c r="K24" s="1"/>
      <c r="L24" s="1"/>
      <c r="M24" s="1"/>
    </row>
    <row r="25" spans="1:13" ht="51.75">
      <c r="A25" s="44" t="s">
        <v>46</v>
      </c>
      <c r="B25" s="44" t="s">
        <v>52</v>
      </c>
      <c r="C25" s="45" t="s">
        <v>79</v>
      </c>
      <c r="D25" s="44" t="s">
        <v>33</v>
      </c>
      <c r="E25" s="42" t="s">
        <v>31</v>
      </c>
      <c r="F25" s="40" t="s">
        <v>32</v>
      </c>
      <c r="G25" s="168">
        <v>21560</v>
      </c>
      <c r="H25" s="57" t="s">
        <v>11</v>
      </c>
      <c r="I25" s="1"/>
      <c r="J25" s="1"/>
      <c r="K25" s="1"/>
      <c r="L25" s="1"/>
      <c r="M25" s="1"/>
    </row>
    <row r="26" spans="1:13" ht="56.25" customHeight="1">
      <c r="A26" s="44" t="s">
        <v>46</v>
      </c>
      <c r="B26" s="44" t="s">
        <v>44</v>
      </c>
      <c r="C26" s="45" t="s">
        <v>114</v>
      </c>
      <c r="D26" s="44" t="s">
        <v>33</v>
      </c>
      <c r="E26" s="45" t="s">
        <v>31</v>
      </c>
      <c r="F26" s="44" t="s">
        <v>32</v>
      </c>
      <c r="G26" s="164">
        <v>27000</v>
      </c>
      <c r="H26" s="57" t="s">
        <v>11</v>
      </c>
      <c r="I26" s="1"/>
      <c r="J26" s="1"/>
      <c r="K26" s="1"/>
      <c r="L26" s="1"/>
      <c r="M26" s="1"/>
    </row>
    <row r="27" spans="1:13" ht="49.5" customHeight="1">
      <c r="A27" s="44" t="s">
        <v>46</v>
      </c>
      <c r="B27" s="44" t="s">
        <v>41</v>
      </c>
      <c r="C27" s="45" t="s">
        <v>115</v>
      </c>
      <c r="D27" s="44" t="s">
        <v>116</v>
      </c>
      <c r="E27" s="42" t="s">
        <v>117</v>
      </c>
      <c r="F27" s="40" t="s">
        <v>118</v>
      </c>
      <c r="G27" s="58">
        <v>25000</v>
      </c>
      <c r="H27" s="57" t="s">
        <v>11</v>
      </c>
      <c r="I27" s="1"/>
      <c r="J27" s="1"/>
      <c r="K27" s="1"/>
      <c r="L27" s="1"/>
      <c r="M27" s="1"/>
    </row>
    <row r="28" spans="1:13" ht="51.75" customHeight="1">
      <c r="A28" s="44" t="s">
        <v>46</v>
      </c>
      <c r="B28" s="44" t="s">
        <v>42</v>
      </c>
      <c r="C28" s="45" t="s">
        <v>38</v>
      </c>
      <c r="D28" s="44" t="s">
        <v>116</v>
      </c>
      <c r="E28" s="42" t="s">
        <v>119</v>
      </c>
      <c r="F28" s="40" t="s">
        <v>120</v>
      </c>
      <c r="G28" s="58">
        <v>45000</v>
      </c>
      <c r="H28" s="48" t="s">
        <v>11</v>
      </c>
      <c r="I28" s="1"/>
      <c r="J28" s="1"/>
      <c r="K28" s="1"/>
      <c r="L28" s="1"/>
      <c r="M28" s="1"/>
    </row>
    <row r="29" spans="1:13" ht="21">
      <c r="A29" s="44"/>
      <c r="B29" s="44"/>
      <c r="C29" s="45"/>
      <c r="D29" s="44"/>
      <c r="E29" s="46"/>
      <c r="F29" s="44"/>
      <c r="G29" s="60"/>
      <c r="H29" s="49" t="s">
        <v>11</v>
      </c>
      <c r="I29" s="1"/>
      <c r="J29" s="1"/>
      <c r="K29" s="1"/>
      <c r="L29" s="1"/>
      <c r="M29" s="1"/>
    </row>
    <row r="30" spans="1:13" ht="21.75" thickBot="1">
      <c r="A30" s="237" t="s">
        <v>47</v>
      </c>
      <c r="B30" s="238"/>
      <c r="C30" s="238"/>
      <c r="D30" s="238"/>
      <c r="E30" s="238"/>
      <c r="F30" s="239"/>
      <c r="G30" s="50">
        <f>SUM(G22:G29)</f>
        <v>1140670</v>
      </c>
      <c r="H30" s="61" t="s">
        <v>11</v>
      </c>
      <c r="I30" s="1"/>
      <c r="J30" s="1"/>
      <c r="K30" s="1"/>
      <c r="L30" s="1"/>
      <c r="M30" s="1"/>
    </row>
    <row r="31" spans="1:13" ht="21.75" thickTop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>
      <c r="A32" s="240" t="s">
        <v>54</v>
      </c>
      <c r="B32" s="240"/>
      <c r="C32" s="240"/>
      <c r="D32" s="240"/>
      <c r="E32" s="240"/>
      <c r="F32" s="240"/>
      <c r="G32" s="240"/>
      <c r="H32" s="240"/>
      <c r="I32" s="1"/>
      <c r="J32" s="1"/>
      <c r="K32" s="1"/>
      <c r="L32" s="1"/>
      <c r="M32" s="1"/>
    </row>
    <row r="33" spans="1:13" ht="21">
      <c r="A33" s="233" t="s">
        <v>0</v>
      </c>
      <c r="B33" s="233"/>
      <c r="C33" s="233"/>
      <c r="D33" s="233"/>
      <c r="E33" s="233"/>
      <c r="F33" s="233"/>
      <c r="G33" s="233"/>
      <c r="H33" s="233"/>
      <c r="I33" s="1"/>
      <c r="J33" s="1"/>
      <c r="K33" s="1"/>
      <c r="L33" s="1"/>
      <c r="M33" s="1"/>
    </row>
    <row r="34" spans="1:13" ht="17.25">
      <c r="A34" s="233" t="s">
        <v>4</v>
      </c>
      <c r="B34" s="233"/>
      <c r="C34" s="233"/>
      <c r="D34" s="233"/>
      <c r="E34" s="233"/>
      <c r="F34" s="233"/>
      <c r="G34" s="233"/>
      <c r="H34" s="233"/>
    </row>
    <row r="35" spans="1:13" ht="17.25">
      <c r="A35" s="233" t="s">
        <v>89</v>
      </c>
      <c r="B35" s="233"/>
      <c r="C35" s="233"/>
      <c r="D35" s="233"/>
      <c r="E35" s="233"/>
      <c r="F35" s="233"/>
      <c r="G35" s="233"/>
      <c r="H35" s="233"/>
    </row>
    <row r="36" spans="1:13" ht="17.25">
      <c r="A36" s="37" t="s">
        <v>205</v>
      </c>
      <c r="B36" s="37" t="s">
        <v>16</v>
      </c>
      <c r="C36" s="38"/>
      <c r="D36" s="38"/>
      <c r="E36" s="38"/>
      <c r="F36" s="38"/>
      <c r="G36" s="38"/>
      <c r="H36" s="38"/>
    </row>
    <row r="37" spans="1:13" ht="17.25">
      <c r="A37" s="39" t="s">
        <v>17</v>
      </c>
      <c r="B37" s="39" t="s">
        <v>18</v>
      </c>
      <c r="C37" s="39" t="s">
        <v>19</v>
      </c>
      <c r="D37" s="39" t="s">
        <v>20</v>
      </c>
      <c r="E37" s="39" t="s">
        <v>21</v>
      </c>
      <c r="F37" s="39" t="s">
        <v>22</v>
      </c>
      <c r="G37" s="234" t="s">
        <v>23</v>
      </c>
      <c r="H37" s="235"/>
    </row>
    <row r="38" spans="1:13" ht="19.5" customHeight="1">
      <c r="A38" s="234" t="s">
        <v>53</v>
      </c>
      <c r="B38" s="236"/>
      <c r="C38" s="236"/>
      <c r="D38" s="236"/>
      <c r="E38" s="236"/>
      <c r="F38" s="235"/>
      <c r="G38" s="55">
        <v>1092980</v>
      </c>
      <c r="H38" s="39" t="s">
        <v>11</v>
      </c>
    </row>
    <row r="39" spans="1:13" ht="43.5" customHeight="1">
      <c r="A39" s="40" t="s">
        <v>121</v>
      </c>
      <c r="B39" s="44" t="s">
        <v>124</v>
      </c>
      <c r="C39" s="41" t="s">
        <v>51</v>
      </c>
      <c r="D39" s="40" t="s">
        <v>34</v>
      </c>
      <c r="E39" s="42" t="s">
        <v>122</v>
      </c>
      <c r="F39" s="40" t="s">
        <v>123</v>
      </c>
      <c r="G39" s="62">
        <v>22000</v>
      </c>
      <c r="H39" s="57" t="s">
        <v>11</v>
      </c>
    </row>
    <row r="40" spans="1:13" ht="41.25" customHeight="1">
      <c r="A40" s="40" t="s">
        <v>121</v>
      </c>
      <c r="B40" s="44" t="s">
        <v>124</v>
      </c>
      <c r="C40" s="41" t="s">
        <v>51</v>
      </c>
      <c r="D40" s="40" t="s">
        <v>34</v>
      </c>
      <c r="E40" s="42" t="s">
        <v>122</v>
      </c>
      <c r="F40" s="40" t="s">
        <v>125</v>
      </c>
      <c r="G40" s="63">
        <v>2800</v>
      </c>
      <c r="H40" s="57" t="s">
        <v>11</v>
      </c>
    </row>
    <row r="41" spans="1:13" ht="45" customHeight="1">
      <c r="A41" s="40" t="s">
        <v>121</v>
      </c>
      <c r="B41" s="44" t="s">
        <v>124</v>
      </c>
      <c r="C41" s="41" t="s">
        <v>51</v>
      </c>
      <c r="D41" s="40" t="s">
        <v>34</v>
      </c>
      <c r="E41" s="42" t="s">
        <v>122</v>
      </c>
      <c r="F41" s="40" t="s">
        <v>127</v>
      </c>
      <c r="G41" s="59">
        <v>3800</v>
      </c>
      <c r="H41" s="57" t="s">
        <v>11</v>
      </c>
    </row>
    <row r="42" spans="1:13" ht="45.75" customHeight="1">
      <c r="A42" s="44" t="s">
        <v>121</v>
      </c>
      <c r="B42" s="44" t="s">
        <v>124</v>
      </c>
      <c r="C42" s="45" t="s">
        <v>126</v>
      </c>
      <c r="D42" s="44" t="s">
        <v>50</v>
      </c>
      <c r="E42" s="46" t="s">
        <v>49</v>
      </c>
      <c r="F42" s="44" t="s">
        <v>128</v>
      </c>
      <c r="G42" s="58">
        <v>115000</v>
      </c>
      <c r="H42" s="57" t="s">
        <v>11</v>
      </c>
    </row>
    <row r="43" spans="1:13" ht="45" customHeight="1">
      <c r="A43" s="44" t="s">
        <v>121</v>
      </c>
      <c r="B43" s="44" t="s">
        <v>124</v>
      </c>
      <c r="C43" s="45" t="s">
        <v>126</v>
      </c>
      <c r="D43" s="44" t="s">
        <v>50</v>
      </c>
      <c r="E43" s="46" t="s">
        <v>49</v>
      </c>
      <c r="F43" s="40" t="s">
        <v>129</v>
      </c>
      <c r="G43" s="58">
        <v>115000</v>
      </c>
      <c r="H43" s="57" t="s">
        <v>11</v>
      </c>
    </row>
    <row r="44" spans="1:13" ht="46.5" customHeight="1">
      <c r="A44" s="44" t="s">
        <v>121</v>
      </c>
      <c r="B44" s="44" t="s">
        <v>124</v>
      </c>
      <c r="C44" s="45" t="s">
        <v>126</v>
      </c>
      <c r="D44" s="44" t="s">
        <v>50</v>
      </c>
      <c r="E44" s="46" t="s">
        <v>49</v>
      </c>
      <c r="F44" s="40" t="s">
        <v>130</v>
      </c>
      <c r="G44" s="58">
        <v>115000</v>
      </c>
      <c r="H44" s="65" t="s">
        <v>11</v>
      </c>
    </row>
    <row r="45" spans="1:13" ht="45.75" customHeight="1">
      <c r="A45" s="44" t="s">
        <v>121</v>
      </c>
      <c r="B45" s="44" t="s">
        <v>124</v>
      </c>
      <c r="C45" s="45" t="s">
        <v>126</v>
      </c>
      <c r="D45" s="44" t="s">
        <v>50</v>
      </c>
      <c r="E45" s="46" t="s">
        <v>49</v>
      </c>
      <c r="F45" s="40" t="s">
        <v>131</v>
      </c>
      <c r="G45" s="60">
        <v>156900</v>
      </c>
      <c r="H45" s="66" t="s">
        <v>11</v>
      </c>
    </row>
    <row r="46" spans="1:13" ht="18" thickBot="1">
      <c r="A46" s="237" t="s">
        <v>47</v>
      </c>
      <c r="B46" s="238"/>
      <c r="C46" s="238"/>
      <c r="D46" s="238"/>
      <c r="E46" s="238"/>
      <c r="F46" s="239"/>
      <c r="G46" s="50">
        <f>SUM(G38:G45)</f>
        <v>1623480</v>
      </c>
      <c r="H46" s="61"/>
    </row>
    <row r="47" spans="1:13" s="30" customFormat="1" ht="18" thickTop="1">
      <c r="A47" s="52"/>
      <c r="B47" s="52"/>
      <c r="C47" s="52"/>
      <c r="D47" s="52"/>
      <c r="E47" s="52"/>
      <c r="F47" s="52"/>
      <c r="G47" s="53"/>
      <c r="H47" s="64"/>
    </row>
    <row r="48" spans="1:13" s="30" customFormat="1" ht="17.25">
      <c r="A48" s="52"/>
      <c r="B48" s="52"/>
      <c r="C48" s="52"/>
      <c r="D48" s="52"/>
      <c r="E48" s="52"/>
      <c r="F48" s="52"/>
      <c r="G48" s="53"/>
      <c r="H48" s="64"/>
    </row>
    <row r="49" spans="1:8" s="30" customFormat="1" ht="17.25">
      <c r="A49" s="52"/>
      <c r="B49" s="52"/>
      <c r="C49" s="52"/>
      <c r="D49" s="52"/>
      <c r="E49" s="52"/>
      <c r="F49" s="52"/>
      <c r="G49" s="53"/>
      <c r="H49" s="64"/>
    </row>
    <row r="50" spans="1:8" s="30" customFormat="1" ht="17.25">
      <c r="A50" s="52"/>
      <c r="B50" s="52"/>
      <c r="C50" s="52"/>
      <c r="D50" s="52"/>
      <c r="E50" s="52"/>
      <c r="F50" s="52"/>
      <c r="G50" s="53"/>
      <c r="H50" s="64"/>
    </row>
    <row r="51" spans="1:8" ht="17.25">
      <c r="A51" s="240" t="s">
        <v>145</v>
      </c>
      <c r="B51" s="240"/>
      <c r="C51" s="240"/>
      <c r="D51" s="240"/>
      <c r="E51" s="240"/>
      <c r="F51" s="240"/>
      <c r="G51" s="240"/>
      <c r="H51" s="240"/>
    </row>
    <row r="52" spans="1:8" ht="17.25">
      <c r="A52" s="233" t="s">
        <v>0</v>
      </c>
      <c r="B52" s="233"/>
      <c r="C52" s="233"/>
      <c r="D52" s="233"/>
      <c r="E52" s="233"/>
      <c r="F52" s="233"/>
      <c r="G52" s="233"/>
      <c r="H52" s="233"/>
    </row>
    <row r="53" spans="1:8" ht="17.25">
      <c r="A53" s="233" t="s">
        <v>4</v>
      </c>
      <c r="B53" s="233"/>
      <c r="C53" s="233"/>
      <c r="D53" s="233"/>
      <c r="E53" s="233"/>
      <c r="F53" s="233"/>
      <c r="G53" s="233"/>
      <c r="H53" s="233"/>
    </row>
    <row r="54" spans="1:8" ht="17.25">
      <c r="A54" s="233" t="s">
        <v>89</v>
      </c>
      <c r="B54" s="233"/>
      <c r="C54" s="233"/>
      <c r="D54" s="233"/>
      <c r="E54" s="233"/>
      <c r="F54" s="233"/>
      <c r="G54" s="233"/>
      <c r="H54" s="233"/>
    </row>
    <row r="55" spans="1:8" s="30" customFormat="1" ht="17.25">
      <c r="A55" s="37" t="s">
        <v>205</v>
      </c>
      <c r="B55" s="37" t="s">
        <v>16</v>
      </c>
      <c r="C55" s="75"/>
      <c r="D55" s="75"/>
      <c r="E55" s="75"/>
      <c r="F55" s="75"/>
      <c r="G55" s="75"/>
      <c r="H55" s="75"/>
    </row>
    <row r="56" spans="1:8" ht="17.25">
      <c r="A56" s="37" t="s">
        <v>195</v>
      </c>
      <c r="B56" s="37"/>
      <c r="C56" s="38"/>
      <c r="D56" s="38"/>
      <c r="E56" s="38"/>
      <c r="F56" s="38"/>
      <c r="G56" s="38"/>
      <c r="H56" s="38"/>
    </row>
    <row r="57" spans="1:8" ht="17.25">
      <c r="A57" s="39" t="s">
        <v>17</v>
      </c>
      <c r="B57" s="39" t="s">
        <v>18</v>
      </c>
      <c r="C57" s="39" t="s">
        <v>19</v>
      </c>
      <c r="D57" s="39" t="s">
        <v>20</v>
      </c>
      <c r="E57" s="39" t="s">
        <v>21</v>
      </c>
      <c r="F57" s="39" t="s">
        <v>22</v>
      </c>
      <c r="G57" s="234" t="s">
        <v>23</v>
      </c>
      <c r="H57" s="235"/>
    </row>
    <row r="58" spans="1:8" ht="17.25">
      <c r="A58" s="234" t="s">
        <v>53</v>
      </c>
      <c r="B58" s="236"/>
      <c r="C58" s="236"/>
      <c r="D58" s="236"/>
      <c r="E58" s="236"/>
      <c r="F58" s="235"/>
      <c r="G58" s="55">
        <v>1623480</v>
      </c>
      <c r="H58" s="39" t="s">
        <v>11</v>
      </c>
    </row>
    <row r="59" spans="1:8" ht="45" customHeight="1">
      <c r="A59" s="44" t="s">
        <v>121</v>
      </c>
      <c r="B59" s="44" t="s">
        <v>124</v>
      </c>
      <c r="C59" s="45" t="s">
        <v>126</v>
      </c>
      <c r="D59" s="44" t="s">
        <v>50</v>
      </c>
      <c r="E59" s="46" t="s">
        <v>49</v>
      </c>
      <c r="F59" s="44" t="s">
        <v>132</v>
      </c>
      <c r="G59" s="62">
        <v>115000</v>
      </c>
      <c r="H59" s="57" t="s">
        <v>11</v>
      </c>
    </row>
    <row r="60" spans="1:8" ht="42.75" customHeight="1">
      <c r="A60" s="44" t="s">
        <v>121</v>
      </c>
      <c r="B60" s="44" t="s">
        <v>124</v>
      </c>
      <c r="C60" s="45" t="s">
        <v>126</v>
      </c>
      <c r="D60" s="44" t="s">
        <v>50</v>
      </c>
      <c r="E60" s="46" t="s">
        <v>49</v>
      </c>
      <c r="F60" s="44" t="s">
        <v>133</v>
      </c>
      <c r="G60" s="62">
        <v>115000</v>
      </c>
      <c r="H60" s="57" t="s">
        <v>11</v>
      </c>
    </row>
    <row r="61" spans="1:8" ht="43.5" customHeight="1">
      <c r="A61" s="44" t="s">
        <v>121</v>
      </c>
      <c r="B61" s="44" t="s">
        <v>124</v>
      </c>
      <c r="C61" s="45" t="s">
        <v>126</v>
      </c>
      <c r="D61" s="44" t="s">
        <v>50</v>
      </c>
      <c r="E61" s="46" t="s">
        <v>49</v>
      </c>
      <c r="F61" s="44" t="s">
        <v>134</v>
      </c>
      <c r="G61" s="62">
        <v>21000</v>
      </c>
      <c r="H61" s="57" t="s">
        <v>11</v>
      </c>
    </row>
    <row r="62" spans="1:8" ht="44.25" customHeight="1">
      <c r="A62" s="44" t="s">
        <v>121</v>
      </c>
      <c r="B62" s="44" t="s">
        <v>124</v>
      </c>
      <c r="C62" s="45" t="s">
        <v>126</v>
      </c>
      <c r="D62" s="44" t="s">
        <v>50</v>
      </c>
      <c r="E62" s="46" t="s">
        <v>49</v>
      </c>
      <c r="F62" s="44" t="s">
        <v>135</v>
      </c>
      <c r="G62" s="62">
        <v>21000</v>
      </c>
      <c r="H62" s="57" t="s">
        <v>11</v>
      </c>
    </row>
    <row r="63" spans="1:8" ht="44.25" customHeight="1">
      <c r="A63" s="44" t="s">
        <v>121</v>
      </c>
      <c r="B63" s="44" t="s">
        <v>124</v>
      </c>
      <c r="C63" s="45" t="s">
        <v>126</v>
      </c>
      <c r="D63" s="44" t="s">
        <v>50</v>
      </c>
      <c r="E63" s="46" t="s">
        <v>49</v>
      </c>
      <c r="F63" s="44" t="s">
        <v>136</v>
      </c>
      <c r="G63" s="62">
        <v>247000</v>
      </c>
      <c r="H63" s="57" t="s">
        <v>11</v>
      </c>
    </row>
    <row r="64" spans="1:8" ht="42.75" customHeight="1">
      <c r="A64" s="44" t="s">
        <v>121</v>
      </c>
      <c r="B64" s="44" t="s">
        <v>124</v>
      </c>
      <c r="C64" s="45" t="s">
        <v>126</v>
      </c>
      <c r="D64" s="44" t="s">
        <v>50</v>
      </c>
      <c r="E64" s="46" t="s">
        <v>49</v>
      </c>
      <c r="F64" s="44" t="s">
        <v>137</v>
      </c>
      <c r="G64" s="62">
        <v>115000</v>
      </c>
      <c r="H64" s="43" t="s">
        <v>11</v>
      </c>
    </row>
    <row r="65" spans="1:8" ht="42.75" customHeight="1">
      <c r="A65" s="44" t="s">
        <v>121</v>
      </c>
      <c r="B65" s="44" t="s">
        <v>124</v>
      </c>
      <c r="C65" s="45" t="s">
        <v>126</v>
      </c>
      <c r="D65" s="44" t="s">
        <v>50</v>
      </c>
      <c r="E65" s="46" t="s">
        <v>49</v>
      </c>
      <c r="F65" s="44" t="s">
        <v>138</v>
      </c>
      <c r="G65" s="62">
        <v>163800</v>
      </c>
      <c r="H65" s="67" t="s">
        <v>11</v>
      </c>
    </row>
    <row r="66" spans="1:8" ht="18" thickBot="1">
      <c r="A66" s="237" t="s">
        <v>47</v>
      </c>
      <c r="B66" s="238"/>
      <c r="C66" s="238"/>
      <c r="D66" s="238"/>
      <c r="E66" s="238"/>
      <c r="F66" s="239"/>
      <c r="G66" s="50">
        <f>SUM(G58:G65)</f>
        <v>2421280</v>
      </c>
      <c r="H66" s="61" t="s">
        <v>11</v>
      </c>
    </row>
    <row r="67" spans="1:8" s="30" customFormat="1" ht="18" thickTop="1">
      <c r="A67" s="52"/>
      <c r="B67" s="52"/>
      <c r="C67" s="52"/>
      <c r="D67" s="52"/>
      <c r="E67" s="52"/>
      <c r="F67" s="52"/>
      <c r="G67" s="53"/>
      <c r="H67" s="64"/>
    </row>
    <row r="68" spans="1:8" s="30" customFormat="1" ht="17.25">
      <c r="A68" s="52"/>
      <c r="B68" s="52"/>
      <c r="C68" s="52"/>
      <c r="D68" s="52"/>
      <c r="E68" s="52"/>
      <c r="F68" s="52"/>
      <c r="G68" s="53"/>
      <c r="H68" s="64"/>
    </row>
    <row r="69" spans="1:8" s="30" customFormat="1" ht="17.25">
      <c r="A69" s="52"/>
      <c r="B69" s="52"/>
      <c r="C69" s="52"/>
      <c r="D69" s="52"/>
      <c r="E69" s="52"/>
      <c r="F69" s="52"/>
      <c r="G69" s="53"/>
      <c r="H69" s="64"/>
    </row>
    <row r="70" spans="1:8" s="30" customFormat="1" ht="17.25">
      <c r="A70" s="52"/>
      <c r="B70" s="52"/>
      <c r="C70" s="52"/>
      <c r="D70" s="52"/>
      <c r="E70" s="52"/>
      <c r="F70" s="52"/>
      <c r="G70" s="53"/>
      <c r="H70" s="64"/>
    </row>
    <row r="71" spans="1:8" s="30" customFormat="1" ht="17.25">
      <c r="A71" s="52"/>
      <c r="B71" s="52"/>
      <c r="C71" s="52"/>
      <c r="D71" s="52"/>
      <c r="E71" s="52"/>
      <c r="F71" s="52"/>
      <c r="G71" s="53"/>
      <c r="H71" s="64"/>
    </row>
    <row r="72" spans="1:8" ht="17.25">
      <c r="A72" s="240" t="s">
        <v>146</v>
      </c>
      <c r="B72" s="240"/>
      <c r="C72" s="240"/>
      <c r="D72" s="240"/>
      <c r="E72" s="240"/>
      <c r="F72" s="240"/>
      <c r="G72" s="240"/>
      <c r="H72" s="240"/>
    </row>
    <row r="73" spans="1:8" ht="17.25">
      <c r="A73" s="233" t="s">
        <v>0</v>
      </c>
      <c r="B73" s="233"/>
      <c r="C73" s="233"/>
      <c r="D73" s="233"/>
      <c r="E73" s="233"/>
      <c r="F73" s="233"/>
      <c r="G73" s="233"/>
      <c r="H73" s="233"/>
    </row>
    <row r="74" spans="1:8" ht="17.25">
      <c r="A74" s="233" t="s">
        <v>4</v>
      </c>
      <c r="B74" s="233"/>
      <c r="C74" s="233"/>
      <c r="D74" s="233"/>
      <c r="E74" s="233"/>
      <c r="F74" s="233"/>
      <c r="G74" s="233"/>
      <c r="H74" s="233"/>
    </row>
    <row r="75" spans="1:8" ht="17.25">
      <c r="A75" s="233" t="s">
        <v>89</v>
      </c>
      <c r="B75" s="233"/>
      <c r="C75" s="233"/>
      <c r="D75" s="233"/>
      <c r="E75" s="233"/>
      <c r="F75" s="233"/>
      <c r="G75" s="233"/>
      <c r="H75" s="233"/>
    </row>
    <row r="76" spans="1:8" s="30" customFormat="1" ht="17.25">
      <c r="A76" s="37" t="s">
        <v>205</v>
      </c>
      <c r="B76" s="37" t="s">
        <v>16</v>
      </c>
      <c r="C76" s="75"/>
      <c r="D76" s="75"/>
      <c r="E76" s="75"/>
      <c r="F76" s="75"/>
      <c r="G76" s="75"/>
      <c r="H76" s="75"/>
    </row>
    <row r="77" spans="1:8" ht="17.25">
      <c r="A77" s="37" t="s">
        <v>195</v>
      </c>
      <c r="B77" s="37"/>
      <c r="C77" s="38"/>
      <c r="D77" s="38"/>
      <c r="E77" s="38"/>
      <c r="F77" s="38"/>
      <c r="G77" s="38"/>
      <c r="H77" s="38"/>
    </row>
    <row r="78" spans="1:8" ht="17.25">
      <c r="A78" s="39" t="s">
        <v>17</v>
      </c>
      <c r="B78" s="39" t="s">
        <v>18</v>
      </c>
      <c r="C78" s="39" t="s">
        <v>19</v>
      </c>
      <c r="D78" s="39" t="s">
        <v>20</v>
      </c>
      <c r="E78" s="39" t="s">
        <v>21</v>
      </c>
      <c r="F78" s="39" t="s">
        <v>22</v>
      </c>
      <c r="G78" s="234" t="s">
        <v>23</v>
      </c>
      <c r="H78" s="235"/>
    </row>
    <row r="79" spans="1:8" ht="21" customHeight="1">
      <c r="A79" s="234" t="s">
        <v>53</v>
      </c>
      <c r="B79" s="236"/>
      <c r="C79" s="236"/>
      <c r="D79" s="236"/>
      <c r="E79" s="236"/>
      <c r="F79" s="235"/>
      <c r="G79" s="55">
        <v>2421280</v>
      </c>
      <c r="H79" s="39" t="s">
        <v>11</v>
      </c>
    </row>
    <row r="80" spans="1:8" ht="43.5" customHeight="1">
      <c r="A80" s="44" t="s">
        <v>121</v>
      </c>
      <c r="B80" s="44" t="s">
        <v>124</v>
      </c>
      <c r="C80" s="45" t="s">
        <v>126</v>
      </c>
      <c r="D80" s="44" t="s">
        <v>50</v>
      </c>
      <c r="E80" s="46" t="s">
        <v>49</v>
      </c>
      <c r="F80" s="44" t="s">
        <v>139</v>
      </c>
      <c r="G80" s="62">
        <v>129500</v>
      </c>
      <c r="H80" s="57" t="s">
        <v>11</v>
      </c>
    </row>
    <row r="81" spans="1:8" ht="44.25" customHeight="1">
      <c r="A81" s="44" t="s">
        <v>121</v>
      </c>
      <c r="B81" s="44" t="s">
        <v>124</v>
      </c>
      <c r="C81" s="45" t="s">
        <v>126</v>
      </c>
      <c r="D81" s="44" t="s">
        <v>50</v>
      </c>
      <c r="E81" s="46" t="s">
        <v>49</v>
      </c>
      <c r="F81" s="44" t="s">
        <v>140</v>
      </c>
      <c r="G81" s="62">
        <v>128500</v>
      </c>
      <c r="H81" s="57" t="s">
        <v>11</v>
      </c>
    </row>
    <row r="82" spans="1:8" ht="42.75" customHeight="1">
      <c r="A82" s="44" t="s">
        <v>121</v>
      </c>
      <c r="B82" s="44" t="s">
        <v>57</v>
      </c>
      <c r="C82" s="45" t="s">
        <v>56</v>
      </c>
      <c r="D82" s="44" t="s">
        <v>50</v>
      </c>
      <c r="E82" s="46" t="s">
        <v>49</v>
      </c>
      <c r="F82" s="44" t="s">
        <v>141</v>
      </c>
      <c r="G82" s="62">
        <v>8300</v>
      </c>
      <c r="H82" s="57" t="s">
        <v>11</v>
      </c>
    </row>
    <row r="83" spans="1:8" ht="43.5" customHeight="1">
      <c r="A83" s="44" t="s">
        <v>121</v>
      </c>
      <c r="B83" s="44" t="s">
        <v>57</v>
      </c>
      <c r="C83" s="45" t="s">
        <v>56</v>
      </c>
      <c r="D83" s="44" t="s">
        <v>50</v>
      </c>
      <c r="E83" s="46" t="s">
        <v>49</v>
      </c>
      <c r="F83" s="44" t="s">
        <v>142</v>
      </c>
      <c r="G83" s="62">
        <v>13400</v>
      </c>
      <c r="H83" s="57" t="s">
        <v>11</v>
      </c>
    </row>
    <row r="84" spans="1:8" ht="43.5" customHeight="1">
      <c r="A84" s="44" t="s">
        <v>121</v>
      </c>
      <c r="B84" s="44" t="s">
        <v>57</v>
      </c>
      <c r="C84" s="45" t="s">
        <v>56</v>
      </c>
      <c r="D84" s="44" t="s">
        <v>50</v>
      </c>
      <c r="E84" s="46" t="s">
        <v>49</v>
      </c>
      <c r="F84" s="44" t="s">
        <v>143</v>
      </c>
      <c r="G84" s="62">
        <v>26000</v>
      </c>
      <c r="H84" s="57" t="s">
        <v>11</v>
      </c>
    </row>
    <row r="85" spans="1:8" ht="44.25" customHeight="1">
      <c r="A85" s="44" t="s">
        <v>121</v>
      </c>
      <c r="B85" s="44" t="s">
        <v>57</v>
      </c>
      <c r="C85" s="45" t="s">
        <v>56</v>
      </c>
      <c r="D85" s="44" t="s">
        <v>50</v>
      </c>
      <c r="E85" s="46" t="s">
        <v>49</v>
      </c>
      <c r="F85" s="44" t="s">
        <v>144</v>
      </c>
      <c r="G85" s="63">
        <v>127800</v>
      </c>
      <c r="H85" s="57" t="s">
        <v>11</v>
      </c>
    </row>
    <row r="86" spans="1:8" ht="72.75" customHeight="1">
      <c r="A86" s="44" t="s">
        <v>121</v>
      </c>
      <c r="B86" s="44" t="s">
        <v>52</v>
      </c>
      <c r="C86" s="45" t="s">
        <v>56</v>
      </c>
      <c r="D86" s="40" t="s">
        <v>33</v>
      </c>
      <c r="E86" s="42" t="s">
        <v>31</v>
      </c>
      <c r="F86" s="40" t="s">
        <v>32</v>
      </c>
      <c r="G86" s="56">
        <v>35070</v>
      </c>
      <c r="H86" s="69" t="s">
        <v>11</v>
      </c>
    </row>
    <row r="87" spans="1:8" ht="19.5" customHeight="1" thickBot="1">
      <c r="A87" s="237" t="s">
        <v>47</v>
      </c>
      <c r="B87" s="238"/>
      <c r="C87" s="238"/>
      <c r="D87" s="238"/>
      <c r="E87" s="238"/>
      <c r="F87" s="239"/>
      <c r="G87" s="50">
        <f>SUM(G79:G86)</f>
        <v>2889850</v>
      </c>
      <c r="H87" s="68" t="s">
        <v>11</v>
      </c>
    </row>
    <row r="88" spans="1:8" s="30" customFormat="1" ht="18" thickTop="1">
      <c r="A88" s="52"/>
      <c r="B88" s="52"/>
      <c r="C88" s="52"/>
      <c r="D88" s="52"/>
      <c r="E88" s="52"/>
      <c r="F88" s="52"/>
      <c r="G88" s="53"/>
      <c r="H88" s="64"/>
    </row>
    <row r="89" spans="1:8" s="30" customFormat="1" ht="17.25">
      <c r="A89" s="52"/>
      <c r="B89" s="52"/>
      <c r="C89" s="52"/>
      <c r="D89" s="52"/>
      <c r="E89" s="52"/>
      <c r="F89" s="52"/>
      <c r="G89" s="53"/>
      <c r="H89" s="64"/>
    </row>
    <row r="90" spans="1:8" ht="17.25">
      <c r="A90" s="240" t="s">
        <v>147</v>
      </c>
      <c r="B90" s="240"/>
      <c r="C90" s="240"/>
      <c r="D90" s="240"/>
      <c r="E90" s="240"/>
      <c r="F90" s="240"/>
      <c r="G90" s="240"/>
      <c r="H90" s="240"/>
    </row>
    <row r="91" spans="1:8" ht="17.25">
      <c r="A91" s="233" t="s">
        <v>0</v>
      </c>
      <c r="B91" s="233"/>
      <c r="C91" s="233"/>
      <c r="D91" s="233"/>
      <c r="E91" s="233"/>
      <c r="F91" s="233"/>
      <c r="G91" s="233"/>
      <c r="H91" s="233"/>
    </row>
    <row r="92" spans="1:8" ht="17.25">
      <c r="A92" s="233" t="s">
        <v>4</v>
      </c>
      <c r="B92" s="233"/>
      <c r="C92" s="233"/>
      <c r="D92" s="233"/>
      <c r="E92" s="233"/>
      <c r="F92" s="233"/>
      <c r="G92" s="233"/>
      <c r="H92" s="233"/>
    </row>
    <row r="93" spans="1:8" ht="17.25">
      <c r="A93" s="233" t="s">
        <v>89</v>
      </c>
      <c r="B93" s="233"/>
      <c r="C93" s="233"/>
      <c r="D93" s="233"/>
      <c r="E93" s="233"/>
      <c r="F93" s="233"/>
      <c r="G93" s="233"/>
      <c r="H93" s="233"/>
    </row>
    <row r="94" spans="1:8" ht="17.25">
      <c r="A94" s="37" t="s">
        <v>205</v>
      </c>
      <c r="B94" s="37" t="s">
        <v>148</v>
      </c>
      <c r="C94" s="38"/>
      <c r="D94" s="38"/>
      <c r="E94" s="38"/>
      <c r="F94" s="38"/>
      <c r="G94" s="38"/>
      <c r="H94" s="38"/>
    </row>
    <row r="95" spans="1:8" s="30" customFormat="1" ht="17.25">
      <c r="A95" s="37" t="s">
        <v>195</v>
      </c>
      <c r="B95" s="37"/>
      <c r="C95" s="38"/>
      <c r="D95" s="38"/>
      <c r="E95" s="38"/>
      <c r="F95" s="38"/>
      <c r="G95" s="38"/>
      <c r="H95" s="38"/>
    </row>
    <row r="96" spans="1:8" ht="17.25">
      <c r="A96" s="39" t="s">
        <v>17</v>
      </c>
      <c r="B96" s="39" t="s">
        <v>18</v>
      </c>
      <c r="C96" s="39" t="s">
        <v>19</v>
      </c>
      <c r="D96" s="39" t="s">
        <v>20</v>
      </c>
      <c r="E96" s="39" t="s">
        <v>21</v>
      </c>
      <c r="F96" s="39" t="s">
        <v>22</v>
      </c>
      <c r="G96" s="234" t="s">
        <v>23</v>
      </c>
      <c r="H96" s="235"/>
    </row>
    <row r="97" spans="1:8" ht="17.25">
      <c r="A97" s="234" t="s">
        <v>53</v>
      </c>
      <c r="B97" s="236"/>
      <c r="C97" s="236"/>
      <c r="D97" s="236"/>
      <c r="E97" s="236"/>
      <c r="F97" s="235"/>
      <c r="G97" s="55">
        <v>2889850</v>
      </c>
      <c r="H97" s="39" t="s">
        <v>11</v>
      </c>
    </row>
    <row r="98" spans="1:8" ht="41.25" customHeight="1">
      <c r="A98" s="44" t="s">
        <v>121</v>
      </c>
      <c r="B98" s="44" t="s">
        <v>124</v>
      </c>
      <c r="C98" s="45" t="s">
        <v>126</v>
      </c>
      <c r="D98" s="44" t="s">
        <v>50</v>
      </c>
      <c r="E98" s="46" t="s">
        <v>49</v>
      </c>
      <c r="F98" s="44" t="s">
        <v>149</v>
      </c>
      <c r="G98" s="62">
        <v>99500</v>
      </c>
      <c r="H98" s="57" t="s">
        <v>11</v>
      </c>
    </row>
    <row r="99" spans="1:8" ht="40.5" customHeight="1">
      <c r="A99" s="44" t="s">
        <v>121</v>
      </c>
      <c r="B99" s="44" t="s">
        <v>124</v>
      </c>
      <c r="C99" s="45" t="s">
        <v>126</v>
      </c>
      <c r="D99" s="44" t="s">
        <v>50</v>
      </c>
      <c r="E99" s="46" t="s">
        <v>49</v>
      </c>
      <c r="F99" s="44" t="s">
        <v>150</v>
      </c>
      <c r="G99" s="62">
        <v>308000</v>
      </c>
      <c r="H99" s="57" t="s">
        <v>11</v>
      </c>
    </row>
    <row r="100" spans="1:8" ht="40.5" customHeight="1">
      <c r="A100" s="44" t="s">
        <v>121</v>
      </c>
      <c r="B100" s="44" t="s">
        <v>124</v>
      </c>
      <c r="C100" s="45" t="s">
        <v>126</v>
      </c>
      <c r="D100" s="44" t="s">
        <v>50</v>
      </c>
      <c r="E100" s="46" t="s">
        <v>49</v>
      </c>
      <c r="F100" s="44" t="s">
        <v>151</v>
      </c>
      <c r="G100" s="62">
        <v>56500</v>
      </c>
      <c r="H100" s="57" t="s">
        <v>11</v>
      </c>
    </row>
    <row r="101" spans="1:8" ht="40.5" customHeight="1">
      <c r="A101" s="44" t="s">
        <v>121</v>
      </c>
      <c r="B101" s="44" t="s">
        <v>124</v>
      </c>
      <c r="C101" s="45" t="s">
        <v>126</v>
      </c>
      <c r="D101" s="44" t="s">
        <v>50</v>
      </c>
      <c r="E101" s="46" t="s">
        <v>49</v>
      </c>
      <c r="F101" s="44" t="s">
        <v>152</v>
      </c>
      <c r="G101" s="62">
        <v>119500</v>
      </c>
      <c r="H101" s="57" t="s">
        <v>11</v>
      </c>
    </row>
    <row r="102" spans="1:8" ht="40.5" customHeight="1">
      <c r="A102" s="44" t="s">
        <v>121</v>
      </c>
      <c r="B102" s="44" t="s">
        <v>124</v>
      </c>
      <c r="C102" s="45" t="s">
        <v>126</v>
      </c>
      <c r="D102" s="44" t="s">
        <v>50</v>
      </c>
      <c r="E102" s="46" t="s">
        <v>49</v>
      </c>
      <c r="F102" s="44" t="s">
        <v>153</v>
      </c>
      <c r="G102" s="62">
        <v>137500</v>
      </c>
      <c r="H102" s="57" t="s">
        <v>11</v>
      </c>
    </row>
    <row r="103" spans="1:8" ht="65.25" customHeight="1">
      <c r="A103" s="44" t="s">
        <v>121</v>
      </c>
      <c r="B103" s="44" t="s">
        <v>124</v>
      </c>
      <c r="C103" s="45" t="s">
        <v>126</v>
      </c>
      <c r="D103" s="44" t="s">
        <v>50</v>
      </c>
      <c r="E103" s="46" t="s">
        <v>49</v>
      </c>
      <c r="F103" s="44" t="s">
        <v>154</v>
      </c>
      <c r="G103" s="62">
        <v>122500</v>
      </c>
      <c r="H103" s="57" t="s">
        <v>11</v>
      </c>
    </row>
    <row r="104" spans="1:8" ht="47.25" customHeight="1">
      <c r="A104" s="44" t="s">
        <v>121</v>
      </c>
      <c r="B104" s="44" t="s">
        <v>124</v>
      </c>
      <c r="C104" s="45" t="s">
        <v>126</v>
      </c>
      <c r="D104" s="44" t="s">
        <v>50</v>
      </c>
      <c r="E104" s="46" t="s">
        <v>155</v>
      </c>
      <c r="F104" s="44" t="s">
        <v>156</v>
      </c>
      <c r="G104" s="62">
        <v>213000</v>
      </c>
      <c r="H104" s="69" t="s">
        <v>11</v>
      </c>
    </row>
    <row r="105" spans="1:8" ht="18" thickBot="1">
      <c r="A105" s="237" t="s">
        <v>47</v>
      </c>
      <c r="B105" s="238"/>
      <c r="C105" s="238"/>
      <c r="D105" s="238"/>
      <c r="E105" s="238"/>
      <c r="F105" s="239"/>
      <c r="G105" s="50">
        <f>SUM(G97:G104)</f>
        <v>3946350</v>
      </c>
      <c r="H105" s="68" t="s">
        <v>11</v>
      </c>
    </row>
    <row r="106" spans="1:8" ht="21.75" thickTop="1">
      <c r="A106" s="31"/>
      <c r="B106" s="31"/>
      <c r="C106" s="31"/>
      <c r="D106" s="31"/>
      <c r="E106" s="31"/>
      <c r="F106" s="31"/>
      <c r="G106" s="31"/>
      <c r="H106" s="31"/>
    </row>
    <row r="107" spans="1:8" s="30" customFormat="1" ht="21">
      <c r="A107" s="31"/>
      <c r="B107" s="31"/>
      <c r="C107" s="31"/>
      <c r="D107" s="31"/>
      <c r="E107" s="31"/>
      <c r="F107" s="31"/>
      <c r="G107" s="31"/>
      <c r="H107" s="31"/>
    </row>
    <row r="108" spans="1:8" s="30" customFormat="1" ht="21">
      <c r="A108" s="31"/>
      <c r="B108" s="31"/>
      <c r="C108" s="31"/>
      <c r="D108" s="31"/>
      <c r="E108" s="31"/>
      <c r="F108" s="31"/>
      <c r="G108" s="31"/>
      <c r="H108" s="31"/>
    </row>
    <row r="109" spans="1:8" ht="17.25">
      <c r="A109" s="240" t="s">
        <v>157</v>
      </c>
      <c r="B109" s="240"/>
      <c r="C109" s="240"/>
      <c r="D109" s="240"/>
      <c r="E109" s="240"/>
      <c r="F109" s="240"/>
      <c r="G109" s="240"/>
      <c r="H109" s="240"/>
    </row>
    <row r="110" spans="1:8" ht="17.25">
      <c r="A110" s="233" t="s">
        <v>0</v>
      </c>
      <c r="B110" s="233"/>
      <c r="C110" s="233"/>
      <c r="D110" s="233"/>
      <c r="E110" s="233"/>
      <c r="F110" s="233"/>
      <c r="G110" s="233"/>
      <c r="H110" s="233"/>
    </row>
    <row r="111" spans="1:8" ht="17.25">
      <c r="A111" s="233" t="s">
        <v>4</v>
      </c>
      <c r="B111" s="233"/>
      <c r="C111" s="233"/>
      <c r="D111" s="233"/>
      <c r="E111" s="233"/>
      <c r="F111" s="233"/>
      <c r="G111" s="233"/>
      <c r="H111" s="233"/>
    </row>
    <row r="112" spans="1:8" ht="17.25">
      <c r="A112" s="233" t="s">
        <v>89</v>
      </c>
      <c r="B112" s="233"/>
      <c r="C112" s="233"/>
      <c r="D112" s="233"/>
      <c r="E112" s="233"/>
      <c r="F112" s="233"/>
      <c r="G112" s="233"/>
      <c r="H112" s="233"/>
    </row>
    <row r="113" spans="1:8" ht="17.25">
      <c r="A113" s="37" t="s">
        <v>205</v>
      </c>
      <c r="B113" s="37" t="s">
        <v>148</v>
      </c>
      <c r="C113" s="38"/>
      <c r="D113" s="38"/>
      <c r="E113" s="38"/>
      <c r="F113" s="38"/>
      <c r="G113" s="38"/>
      <c r="H113" s="38"/>
    </row>
    <row r="114" spans="1:8" s="30" customFormat="1" ht="17.25">
      <c r="A114" s="37" t="s">
        <v>195</v>
      </c>
      <c r="B114" s="37"/>
      <c r="C114" s="38"/>
      <c r="D114" s="38"/>
      <c r="E114" s="38"/>
      <c r="F114" s="38"/>
      <c r="G114" s="38"/>
      <c r="H114" s="38"/>
    </row>
    <row r="115" spans="1:8" ht="17.25">
      <c r="A115" s="39" t="s">
        <v>17</v>
      </c>
      <c r="B115" s="39" t="s">
        <v>18</v>
      </c>
      <c r="C115" s="39" t="s">
        <v>19</v>
      </c>
      <c r="D115" s="39" t="s">
        <v>20</v>
      </c>
      <c r="E115" s="39" t="s">
        <v>21</v>
      </c>
      <c r="F115" s="39" t="s">
        <v>22</v>
      </c>
      <c r="G115" s="234" t="s">
        <v>23</v>
      </c>
      <c r="H115" s="235"/>
    </row>
    <row r="116" spans="1:8" ht="17.25">
      <c r="A116" s="234" t="s">
        <v>53</v>
      </c>
      <c r="B116" s="236"/>
      <c r="C116" s="236"/>
      <c r="D116" s="236"/>
      <c r="E116" s="236"/>
      <c r="F116" s="235"/>
      <c r="G116" s="55">
        <v>3946350</v>
      </c>
      <c r="H116" s="39" t="s">
        <v>11</v>
      </c>
    </row>
    <row r="117" spans="1:8" ht="42.75" customHeight="1">
      <c r="A117" s="44" t="s">
        <v>121</v>
      </c>
      <c r="B117" s="44" t="s">
        <v>124</v>
      </c>
      <c r="C117" s="45" t="s">
        <v>51</v>
      </c>
      <c r="D117" s="44" t="s">
        <v>34</v>
      </c>
      <c r="E117" s="46" t="s">
        <v>158</v>
      </c>
      <c r="F117" s="44" t="s">
        <v>159</v>
      </c>
      <c r="G117" s="62">
        <v>499000</v>
      </c>
      <c r="H117" s="57" t="s">
        <v>11</v>
      </c>
    </row>
    <row r="118" spans="1:8" ht="42.75" customHeight="1">
      <c r="A118" s="44" t="s">
        <v>121</v>
      </c>
      <c r="B118" s="44" t="s">
        <v>124</v>
      </c>
      <c r="C118" s="45" t="s">
        <v>126</v>
      </c>
      <c r="D118" s="44" t="s">
        <v>50</v>
      </c>
      <c r="E118" s="46" t="s">
        <v>49</v>
      </c>
      <c r="F118" s="44" t="s">
        <v>160</v>
      </c>
      <c r="G118" s="62">
        <v>98500</v>
      </c>
      <c r="H118" s="57" t="s">
        <v>11</v>
      </c>
    </row>
    <row r="119" spans="1:8" ht="32.25" customHeight="1">
      <c r="A119" s="44" t="s">
        <v>121</v>
      </c>
      <c r="B119" s="44" t="s">
        <v>164</v>
      </c>
      <c r="C119" s="45" t="s">
        <v>80</v>
      </c>
      <c r="D119" s="44" t="s">
        <v>161</v>
      </c>
      <c r="E119" s="46" t="s">
        <v>162</v>
      </c>
      <c r="F119" s="44" t="s">
        <v>163</v>
      </c>
      <c r="G119" s="62">
        <v>25000</v>
      </c>
      <c r="H119" s="57" t="s">
        <v>11</v>
      </c>
    </row>
    <row r="120" spans="1:8" ht="40.5" customHeight="1">
      <c r="A120" s="44" t="s">
        <v>121</v>
      </c>
      <c r="B120" s="44" t="s">
        <v>165</v>
      </c>
      <c r="C120" s="45" t="s">
        <v>39</v>
      </c>
      <c r="D120" s="44" t="s">
        <v>60</v>
      </c>
      <c r="E120" s="46" t="s">
        <v>58</v>
      </c>
      <c r="F120" s="44" t="s">
        <v>166</v>
      </c>
      <c r="G120" s="62">
        <v>783699</v>
      </c>
      <c r="H120" s="57">
        <v>18</v>
      </c>
    </row>
    <row r="121" spans="1:8" ht="43.5" customHeight="1">
      <c r="A121" s="44" t="s">
        <v>121</v>
      </c>
      <c r="B121" s="44" t="s">
        <v>124</v>
      </c>
      <c r="C121" s="45" t="s">
        <v>51</v>
      </c>
      <c r="D121" s="44" t="s">
        <v>60</v>
      </c>
      <c r="E121" s="46" t="s">
        <v>167</v>
      </c>
      <c r="F121" s="44" t="s">
        <v>168</v>
      </c>
      <c r="G121" s="62">
        <v>85500</v>
      </c>
      <c r="H121" s="57" t="s">
        <v>11</v>
      </c>
    </row>
    <row r="122" spans="1:8" ht="42" customHeight="1">
      <c r="A122" s="44" t="s">
        <v>121</v>
      </c>
      <c r="B122" s="44" t="s">
        <v>124</v>
      </c>
      <c r="C122" s="45" t="s">
        <v>51</v>
      </c>
      <c r="D122" s="44" t="s">
        <v>59</v>
      </c>
      <c r="E122" s="46" t="s">
        <v>81</v>
      </c>
      <c r="F122" s="44"/>
      <c r="G122" s="62">
        <v>19800</v>
      </c>
      <c r="H122" s="57" t="s">
        <v>11</v>
      </c>
    </row>
    <row r="123" spans="1:8" ht="41.25" customHeight="1">
      <c r="A123" s="44" t="s">
        <v>121</v>
      </c>
      <c r="B123" s="44" t="s">
        <v>124</v>
      </c>
      <c r="C123" s="45" t="s">
        <v>51</v>
      </c>
      <c r="D123" s="44" t="s">
        <v>60</v>
      </c>
      <c r="E123" s="46" t="s">
        <v>167</v>
      </c>
      <c r="F123" s="44"/>
      <c r="G123" s="62">
        <v>17450</v>
      </c>
      <c r="H123" s="69" t="s">
        <v>11</v>
      </c>
    </row>
    <row r="124" spans="1:8" ht="18" thickBot="1">
      <c r="A124" s="237" t="s">
        <v>47</v>
      </c>
      <c r="B124" s="238"/>
      <c r="C124" s="238"/>
      <c r="D124" s="238"/>
      <c r="E124" s="238"/>
      <c r="F124" s="239"/>
      <c r="G124" s="50">
        <f>SUM(G116:G123)</f>
        <v>5475299</v>
      </c>
      <c r="H124" s="70">
        <v>18</v>
      </c>
    </row>
    <row r="125" spans="1:8" ht="18" thickTop="1">
      <c r="A125" s="38"/>
      <c r="B125" s="38"/>
      <c r="C125" s="38"/>
      <c r="D125" s="38"/>
      <c r="E125" s="38"/>
      <c r="F125" s="38"/>
      <c r="G125" s="38"/>
      <c r="H125" s="38"/>
    </row>
    <row r="126" spans="1:8" ht="21">
      <c r="A126" s="31"/>
      <c r="B126" s="31"/>
      <c r="C126" s="31"/>
      <c r="D126" s="31"/>
      <c r="E126" s="31"/>
      <c r="F126" s="31"/>
      <c r="G126" s="31"/>
      <c r="H126" s="31"/>
    </row>
    <row r="127" spans="1:8" ht="21">
      <c r="A127" s="31"/>
      <c r="B127" s="31"/>
      <c r="C127" s="31"/>
      <c r="D127" s="31"/>
      <c r="E127" s="31"/>
      <c r="F127" s="31"/>
      <c r="G127" s="31"/>
      <c r="H127" s="31"/>
    </row>
    <row r="128" spans="1:8" ht="21">
      <c r="A128" s="31"/>
      <c r="B128" s="31"/>
      <c r="C128" s="31"/>
      <c r="D128" s="31"/>
      <c r="E128" s="31"/>
      <c r="F128" s="31"/>
      <c r="G128" s="31"/>
      <c r="H128" s="31"/>
    </row>
    <row r="129" spans="1:8" ht="17.25">
      <c r="A129" s="240" t="s">
        <v>169</v>
      </c>
      <c r="B129" s="240"/>
      <c r="C129" s="240"/>
      <c r="D129" s="240"/>
      <c r="E129" s="240"/>
      <c r="F129" s="240"/>
      <c r="G129" s="240"/>
      <c r="H129" s="240"/>
    </row>
    <row r="130" spans="1:8" ht="17.25">
      <c r="A130" s="233" t="s">
        <v>0</v>
      </c>
      <c r="B130" s="233"/>
      <c r="C130" s="233"/>
      <c r="D130" s="233"/>
      <c r="E130" s="233"/>
      <c r="F130" s="233"/>
      <c r="G130" s="233"/>
      <c r="H130" s="233"/>
    </row>
    <row r="131" spans="1:8" ht="17.25">
      <c r="A131" s="233" t="s">
        <v>4</v>
      </c>
      <c r="B131" s="233"/>
      <c r="C131" s="233"/>
      <c r="D131" s="233"/>
      <c r="E131" s="233"/>
      <c r="F131" s="233"/>
      <c r="G131" s="233"/>
      <c r="H131" s="233"/>
    </row>
    <row r="132" spans="1:8" ht="17.25">
      <c r="A132" s="233" t="s">
        <v>89</v>
      </c>
      <c r="B132" s="233"/>
      <c r="C132" s="233"/>
      <c r="D132" s="233"/>
      <c r="E132" s="233"/>
      <c r="F132" s="233"/>
      <c r="G132" s="233"/>
      <c r="H132" s="233"/>
    </row>
    <row r="133" spans="1:8" ht="17.25">
      <c r="A133" s="37" t="s">
        <v>205</v>
      </c>
      <c r="B133" s="37" t="s">
        <v>148</v>
      </c>
      <c r="C133" s="38"/>
      <c r="D133" s="38"/>
      <c r="E133" s="38"/>
      <c r="F133" s="38"/>
      <c r="G133" s="38"/>
      <c r="H133" s="38"/>
    </row>
    <row r="134" spans="1:8" s="30" customFormat="1" ht="17.25">
      <c r="A134" s="37" t="s">
        <v>195</v>
      </c>
      <c r="B134" s="37"/>
      <c r="C134" s="38"/>
      <c r="D134" s="38"/>
      <c r="E134" s="38"/>
      <c r="F134" s="38"/>
      <c r="G134" s="38"/>
      <c r="H134" s="38"/>
    </row>
    <row r="135" spans="1:8" ht="17.25">
      <c r="A135" s="39" t="s">
        <v>17</v>
      </c>
      <c r="B135" s="39" t="s">
        <v>18</v>
      </c>
      <c r="C135" s="39" t="s">
        <v>19</v>
      </c>
      <c r="D135" s="39" t="s">
        <v>20</v>
      </c>
      <c r="E135" s="39" t="s">
        <v>21</v>
      </c>
      <c r="F135" s="39" t="s">
        <v>22</v>
      </c>
      <c r="G135" s="234" t="s">
        <v>23</v>
      </c>
      <c r="H135" s="235"/>
    </row>
    <row r="136" spans="1:8" ht="17.25">
      <c r="A136" s="234" t="s">
        <v>53</v>
      </c>
      <c r="B136" s="236"/>
      <c r="C136" s="236"/>
      <c r="D136" s="236"/>
      <c r="E136" s="236"/>
      <c r="F136" s="235"/>
      <c r="G136" s="55">
        <v>5475299</v>
      </c>
      <c r="H136" s="39">
        <v>18</v>
      </c>
    </row>
    <row r="137" spans="1:8" ht="43.5" customHeight="1">
      <c r="A137" s="44" t="s">
        <v>121</v>
      </c>
      <c r="B137" s="44" t="s">
        <v>124</v>
      </c>
      <c r="C137" s="45" t="s">
        <v>51</v>
      </c>
      <c r="D137" s="44" t="s">
        <v>34</v>
      </c>
      <c r="E137" s="46" t="s">
        <v>158</v>
      </c>
      <c r="F137" s="44"/>
      <c r="G137" s="62">
        <v>99890</v>
      </c>
      <c r="H137" s="57" t="s">
        <v>11</v>
      </c>
    </row>
    <row r="138" spans="1:8" ht="44.25" customHeight="1">
      <c r="A138" s="44" t="s">
        <v>121</v>
      </c>
      <c r="B138" s="44" t="s">
        <v>170</v>
      </c>
      <c r="C138" s="45" t="s">
        <v>171</v>
      </c>
      <c r="D138" s="44" t="s">
        <v>34</v>
      </c>
      <c r="E138" s="46" t="s">
        <v>172</v>
      </c>
      <c r="F138" s="44" t="s">
        <v>173</v>
      </c>
      <c r="G138" s="62">
        <v>53500</v>
      </c>
      <c r="H138" s="57" t="s">
        <v>11</v>
      </c>
    </row>
    <row r="139" spans="1:8" ht="45" customHeight="1">
      <c r="A139" s="44" t="s">
        <v>121</v>
      </c>
      <c r="B139" s="44" t="s">
        <v>170</v>
      </c>
      <c r="C139" s="45" t="s">
        <v>171</v>
      </c>
      <c r="D139" s="44" t="s">
        <v>34</v>
      </c>
      <c r="E139" s="46" t="s">
        <v>172</v>
      </c>
      <c r="F139" s="44" t="s">
        <v>174</v>
      </c>
      <c r="G139" s="62">
        <v>24600</v>
      </c>
      <c r="H139" s="57" t="s">
        <v>11</v>
      </c>
    </row>
    <row r="140" spans="1:8" ht="41.25" customHeight="1">
      <c r="A140" s="44" t="s">
        <v>121</v>
      </c>
      <c r="B140" s="44" t="s">
        <v>170</v>
      </c>
      <c r="C140" s="45" t="s">
        <v>171</v>
      </c>
      <c r="D140" s="44" t="s">
        <v>60</v>
      </c>
      <c r="E140" s="46" t="s">
        <v>175</v>
      </c>
      <c r="F140" s="44"/>
      <c r="G140" s="62">
        <v>11200</v>
      </c>
      <c r="H140" s="57" t="s">
        <v>11</v>
      </c>
    </row>
    <row r="141" spans="1:8" ht="45.75" customHeight="1">
      <c r="A141" s="44" t="s">
        <v>121</v>
      </c>
      <c r="B141" s="44" t="s">
        <v>124</v>
      </c>
      <c r="C141" s="45" t="s">
        <v>126</v>
      </c>
      <c r="D141" s="44" t="s">
        <v>50</v>
      </c>
      <c r="E141" s="46" t="s">
        <v>49</v>
      </c>
      <c r="F141" s="44" t="s">
        <v>176</v>
      </c>
      <c r="G141" s="62">
        <v>68500</v>
      </c>
      <c r="H141" s="57" t="s">
        <v>11</v>
      </c>
    </row>
    <row r="142" spans="1:8" ht="18" thickBot="1">
      <c r="A142" s="237" t="s">
        <v>47</v>
      </c>
      <c r="B142" s="238"/>
      <c r="C142" s="238"/>
      <c r="D142" s="238"/>
      <c r="E142" s="238"/>
      <c r="F142" s="239"/>
      <c r="G142" s="50">
        <f>SUM(G136:G141)</f>
        <v>5732989</v>
      </c>
      <c r="H142" s="70">
        <v>18</v>
      </c>
    </row>
    <row r="143" spans="1:8" ht="15" thickTop="1"/>
    <row r="146" spans="6:6">
      <c r="F146" s="30" t="s">
        <v>177</v>
      </c>
    </row>
  </sheetData>
  <mergeCells count="54">
    <mergeCell ref="A38:F38"/>
    <mergeCell ref="A46:F46"/>
    <mergeCell ref="A32:H32"/>
    <mergeCell ref="A33:H33"/>
    <mergeCell ref="A34:H34"/>
    <mergeCell ref="A35:H35"/>
    <mergeCell ref="G37:H37"/>
    <mergeCell ref="A30:F30"/>
    <mergeCell ref="G6:H6"/>
    <mergeCell ref="A2:H2"/>
    <mergeCell ref="A3:H3"/>
    <mergeCell ref="A1:H1"/>
    <mergeCell ref="A14:F14"/>
    <mergeCell ref="A17:H17"/>
    <mergeCell ref="A18:H18"/>
    <mergeCell ref="A19:H19"/>
    <mergeCell ref="A16:H16"/>
    <mergeCell ref="A22:F22"/>
    <mergeCell ref="G21:H21"/>
    <mergeCell ref="A51:H51"/>
    <mergeCell ref="A52:H52"/>
    <mergeCell ref="A53:H53"/>
    <mergeCell ref="A54:H54"/>
    <mergeCell ref="G57:H57"/>
    <mergeCell ref="A58:F58"/>
    <mergeCell ref="A66:F66"/>
    <mergeCell ref="A72:H72"/>
    <mergeCell ref="A73:H73"/>
    <mergeCell ref="A74:H74"/>
    <mergeCell ref="A75:H75"/>
    <mergeCell ref="G78:H78"/>
    <mergeCell ref="A79:F79"/>
    <mergeCell ref="A87:F87"/>
    <mergeCell ref="A90:H90"/>
    <mergeCell ref="A91:H91"/>
    <mergeCell ref="A92:H92"/>
    <mergeCell ref="A93:H93"/>
    <mergeCell ref="G96:H96"/>
    <mergeCell ref="A97:F97"/>
    <mergeCell ref="A105:F105"/>
    <mergeCell ref="A109:H109"/>
    <mergeCell ref="A110:H110"/>
    <mergeCell ref="A111:H111"/>
    <mergeCell ref="A112:H112"/>
    <mergeCell ref="G115:H115"/>
    <mergeCell ref="A116:F116"/>
    <mergeCell ref="A124:F124"/>
    <mergeCell ref="A129:H129"/>
    <mergeCell ref="A130:H130"/>
    <mergeCell ref="A131:H131"/>
    <mergeCell ref="A132:H132"/>
    <mergeCell ref="G135:H135"/>
    <mergeCell ref="A136:F136"/>
    <mergeCell ref="A142:F142"/>
  </mergeCells>
  <pageMargins left="0.31496062992125984" right="0.31496062992125984" top="0.36" bottom="0.49" header="0.2" footer="0.3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7"/>
  <sheetViews>
    <sheetView workbookViewId="0">
      <selection activeCell="G17" sqref="G17"/>
    </sheetView>
  </sheetViews>
  <sheetFormatPr defaultRowHeight="14.25"/>
  <cols>
    <col min="1" max="1" width="6.75" customWidth="1"/>
    <col min="6" max="6" width="5.375" customWidth="1"/>
    <col min="7" max="7" width="16.5" customWidth="1"/>
    <col min="8" max="8" width="1.25" customWidth="1"/>
    <col min="9" max="9" width="17.25" customWidth="1"/>
  </cols>
  <sheetData>
    <row r="1" spans="1:16" s="30" customFormat="1" ht="24" customHeight="1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123"/>
    </row>
    <row r="2" spans="1:16" s="30" customFormat="1" ht="24" customHeigh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123"/>
    </row>
    <row r="3" spans="1:16" s="30" customFormat="1" ht="24" customHeight="1">
      <c r="A3" s="232" t="s">
        <v>181</v>
      </c>
      <c r="B3" s="232"/>
      <c r="C3" s="232"/>
      <c r="D3" s="232"/>
      <c r="E3" s="232"/>
      <c r="F3" s="232"/>
      <c r="G3" s="232"/>
      <c r="H3" s="232"/>
      <c r="I3" s="232"/>
      <c r="J3" s="123"/>
    </row>
    <row r="4" spans="1:16" s="30" customFormat="1" ht="24" customHeight="1">
      <c r="A4" s="124"/>
      <c r="B4" s="124"/>
      <c r="C4" s="124"/>
      <c r="D4" s="124"/>
      <c r="E4" s="124"/>
      <c r="F4" s="124"/>
      <c r="G4" s="124"/>
      <c r="H4" s="124"/>
      <c r="I4" s="124"/>
      <c r="J4" s="123"/>
    </row>
    <row r="5" spans="1:16" ht="21">
      <c r="A5" s="33"/>
      <c r="B5" s="4"/>
      <c r="C5" s="4"/>
      <c r="G5" s="125">
        <v>2561</v>
      </c>
      <c r="H5" s="126">
        <f>SUM(H7:H13)</f>
        <v>0</v>
      </c>
      <c r="I5" s="125">
        <v>2560</v>
      </c>
    </row>
    <row r="6" spans="1:16" ht="21">
      <c r="A6" s="33" t="s">
        <v>213</v>
      </c>
      <c r="B6" s="4"/>
      <c r="C6" s="4"/>
      <c r="D6" s="1"/>
      <c r="E6" s="1"/>
      <c r="F6" s="1"/>
      <c r="G6" s="1"/>
      <c r="H6" s="126"/>
      <c r="I6" s="1"/>
      <c r="J6" s="1"/>
      <c r="K6" s="1"/>
      <c r="L6" s="1"/>
      <c r="M6" s="1"/>
      <c r="N6" s="1"/>
      <c r="O6" s="1"/>
      <c r="P6" s="1"/>
    </row>
    <row r="7" spans="1:16" ht="21">
      <c r="A7" s="4"/>
      <c r="B7" s="1" t="s">
        <v>83</v>
      </c>
      <c r="C7" s="1"/>
      <c r="D7" s="1"/>
      <c r="E7" s="1"/>
      <c r="F7" s="1"/>
      <c r="G7" s="119">
        <v>419850</v>
      </c>
      <c r="H7" s="126"/>
      <c r="I7" s="34">
        <v>374050</v>
      </c>
      <c r="J7" s="1"/>
      <c r="K7" s="1"/>
      <c r="L7" s="1"/>
      <c r="M7" s="1"/>
      <c r="N7" s="1"/>
      <c r="O7" s="1"/>
      <c r="P7" s="1"/>
    </row>
    <row r="8" spans="1:16" ht="21">
      <c r="A8" s="4"/>
      <c r="B8" s="1" t="s">
        <v>82</v>
      </c>
      <c r="C8" s="1"/>
      <c r="D8" s="1"/>
      <c r="E8" s="1"/>
      <c r="F8" s="1"/>
      <c r="G8" s="34">
        <v>9161.41</v>
      </c>
      <c r="H8" s="126"/>
      <c r="I8" s="34">
        <v>7220.23</v>
      </c>
      <c r="J8" s="1"/>
      <c r="K8" s="1"/>
      <c r="L8" s="1"/>
      <c r="M8" s="1"/>
      <c r="N8" s="1"/>
      <c r="O8" s="1"/>
      <c r="P8" s="1"/>
    </row>
    <row r="9" spans="1:16" ht="21">
      <c r="A9" s="4"/>
      <c r="B9" s="1" t="s">
        <v>76</v>
      </c>
      <c r="C9" s="1"/>
      <c r="D9" s="1"/>
      <c r="E9" s="1"/>
      <c r="F9" s="1"/>
      <c r="G9" s="73" t="s">
        <v>11</v>
      </c>
      <c r="H9" s="126"/>
      <c r="I9" s="34">
        <v>16045</v>
      </c>
      <c r="J9" s="1"/>
      <c r="K9" s="1"/>
      <c r="L9" s="1"/>
      <c r="M9" s="1"/>
      <c r="N9" s="1"/>
      <c r="O9" s="1"/>
      <c r="P9" s="1"/>
    </row>
    <row r="10" spans="1:16" ht="21">
      <c r="A10" s="4"/>
      <c r="B10" s="2" t="s">
        <v>90</v>
      </c>
      <c r="C10" s="2"/>
      <c r="D10" s="1"/>
      <c r="E10" s="1"/>
      <c r="F10" s="1"/>
      <c r="G10" s="73" t="s">
        <v>11</v>
      </c>
      <c r="H10" s="126"/>
      <c r="I10" s="34">
        <v>71414</v>
      </c>
      <c r="J10" s="1"/>
      <c r="K10" s="1"/>
      <c r="L10" s="1"/>
      <c r="M10" s="1"/>
      <c r="N10" s="1"/>
      <c r="O10" s="1"/>
      <c r="P10" s="1"/>
    </row>
    <row r="11" spans="1:16" ht="21">
      <c r="A11" s="1"/>
      <c r="B11" s="1" t="s">
        <v>24</v>
      </c>
      <c r="C11" s="1"/>
      <c r="D11" s="1"/>
      <c r="E11" s="1"/>
      <c r="F11" s="1"/>
      <c r="G11" s="34">
        <v>21099.71</v>
      </c>
      <c r="H11" s="126"/>
      <c r="I11" s="34">
        <v>17393.7</v>
      </c>
      <c r="J11" s="1"/>
      <c r="K11" s="1"/>
      <c r="L11" s="1"/>
      <c r="M11" s="1"/>
      <c r="N11" s="1"/>
      <c r="O11" s="1"/>
      <c r="P11" s="1"/>
    </row>
    <row r="12" spans="1:16" s="30" customFormat="1" ht="21">
      <c r="A12" s="31"/>
      <c r="B12" s="31" t="s">
        <v>29</v>
      </c>
      <c r="C12" s="31"/>
      <c r="D12" s="31"/>
      <c r="E12" s="31"/>
      <c r="F12" s="31"/>
      <c r="G12" s="34">
        <v>947993.66</v>
      </c>
      <c r="H12" s="126"/>
      <c r="I12" s="35">
        <v>907492.45</v>
      </c>
      <c r="J12" s="31"/>
      <c r="K12" s="31"/>
      <c r="L12" s="31"/>
      <c r="M12" s="31"/>
      <c r="N12" s="31"/>
      <c r="O12" s="31"/>
      <c r="P12" s="31"/>
    </row>
    <row r="13" spans="1:16" ht="21">
      <c r="A13" s="1"/>
      <c r="B13" s="1" t="s">
        <v>25</v>
      </c>
      <c r="C13" s="1"/>
      <c r="D13" s="1"/>
      <c r="E13" s="1"/>
      <c r="F13" s="1"/>
      <c r="G13" s="34">
        <v>1231198</v>
      </c>
      <c r="H13" s="126"/>
      <c r="I13" s="34">
        <v>1395396</v>
      </c>
      <c r="J13" s="1"/>
      <c r="K13" s="1"/>
      <c r="L13" s="1"/>
      <c r="M13" s="1"/>
      <c r="N13" s="1"/>
      <c r="O13" s="1"/>
      <c r="P13" s="1"/>
    </row>
    <row r="14" spans="1:16" ht="21.75" thickBot="1">
      <c r="A14" s="1"/>
      <c r="B14" s="1"/>
      <c r="C14" s="7" t="s">
        <v>12</v>
      </c>
      <c r="D14" s="1"/>
      <c r="E14" s="1"/>
      <c r="F14" s="1"/>
      <c r="G14" s="9">
        <f>SUM(G7:G13)</f>
        <v>2629302.7800000003</v>
      </c>
      <c r="H14" s="126"/>
      <c r="I14" s="9">
        <f>SUM(I7:I13)</f>
        <v>2789011.38</v>
      </c>
      <c r="J14" s="1"/>
      <c r="K14" s="1"/>
      <c r="L14" s="1"/>
      <c r="M14" s="1"/>
      <c r="N14" s="1"/>
      <c r="O14" s="1"/>
      <c r="P14" s="1"/>
    </row>
    <row r="15" spans="1:16" ht="21.75" thickTop="1">
      <c r="A15" s="33"/>
      <c r="B15" s="4"/>
      <c r="C15" s="4"/>
      <c r="D15" s="1"/>
      <c r="E15" s="1"/>
      <c r="F15" s="1"/>
      <c r="G15" s="1"/>
      <c r="H15" s="31"/>
      <c r="I15" s="1"/>
      <c r="J15" s="1"/>
      <c r="K15" s="1"/>
      <c r="L15" s="1"/>
      <c r="M15" s="1"/>
      <c r="N15" s="1"/>
      <c r="O15" s="1"/>
      <c r="P15" s="1"/>
    </row>
    <row r="16" spans="1:16" ht="21">
      <c r="A16" s="1"/>
      <c r="B16" s="1"/>
      <c r="C16" s="1"/>
      <c r="D16" s="1"/>
      <c r="E16" s="1"/>
      <c r="F16" s="1"/>
      <c r="G16" s="1"/>
      <c r="H16" s="14"/>
      <c r="I16" s="1"/>
      <c r="J16" s="1"/>
      <c r="K16" s="1"/>
      <c r="L16" s="1"/>
      <c r="M16" s="1"/>
      <c r="N16" s="1"/>
      <c r="O16" s="1"/>
      <c r="P16" s="1"/>
    </row>
    <row r="17" spans="1:16" ht="21">
      <c r="A17" s="1"/>
      <c r="B17" s="1"/>
      <c r="C17" s="7"/>
      <c r="D17" s="1"/>
      <c r="E17" s="1"/>
      <c r="F17" s="1"/>
      <c r="G17" s="1"/>
      <c r="H17" s="84"/>
      <c r="I17" s="1"/>
      <c r="J17" s="1"/>
      <c r="K17" s="1"/>
      <c r="L17" s="1"/>
      <c r="M17" s="1"/>
      <c r="N17" s="1"/>
      <c r="O17" s="1"/>
      <c r="P17" s="1"/>
    </row>
    <row r="18" spans="1:16" ht="21">
      <c r="A18" s="1"/>
      <c r="B18" s="1"/>
      <c r="C18" s="1"/>
      <c r="D18" s="1"/>
      <c r="E18" s="1"/>
      <c r="F18" s="1"/>
      <c r="G18" s="1"/>
      <c r="H18" s="78"/>
      <c r="I18" s="1"/>
      <c r="J18" s="1"/>
      <c r="K18" s="1"/>
      <c r="L18" s="1"/>
      <c r="M18" s="1"/>
      <c r="N18" s="1"/>
      <c r="O18" s="1"/>
      <c r="P18" s="1"/>
    </row>
    <row r="19" spans="1:16" ht="21">
      <c r="A19" s="33"/>
      <c r="B19" s="4"/>
      <c r="C19" s="4"/>
      <c r="D19" s="1"/>
      <c r="E19" s="1"/>
      <c r="F19" s="1"/>
      <c r="G19" s="1"/>
      <c r="H19" s="80"/>
      <c r="I19" s="1"/>
      <c r="J19" s="1"/>
      <c r="K19" s="1"/>
      <c r="L19" s="1"/>
      <c r="M19" s="1"/>
      <c r="N19" s="1"/>
      <c r="O19" s="1"/>
      <c r="P19" s="1"/>
    </row>
    <row r="20" spans="1:16" ht="21">
      <c r="A20" s="1"/>
      <c r="B20" s="1"/>
      <c r="C20" s="1"/>
      <c r="D20" s="1"/>
      <c r="E20" s="1"/>
      <c r="F20" s="1"/>
      <c r="G20" s="1"/>
      <c r="H20" s="78"/>
      <c r="I20" s="1"/>
      <c r="J20" s="1"/>
      <c r="K20" s="1"/>
      <c r="L20" s="1"/>
      <c r="M20" s="1"/>
      <c r="N20" s="1"/>
      <c r="O20" s="1"/>
      <c r="P20" s="1"/>
    </row>
    <row r="21" spans="1:16" ht="21">
      <c r="A21" s="33"/>
      <c r="B21" s="4"/>
      <c r="C21" s="4"/>
      <c r="D21" s="1"/>
      <c r="E21" s="1"/>
      <c r="F21" s="1"/>
      <c r="G21" s="1"/>
      <c r="H21" s="80"/>
      <c r="I21" s="1"/>
      <c r="J21" s="1"/>
      <c r="K21" s="1"/>
      <c r="L21" s="1"/>
      <c r="M21" s="1"/>
      <c r="N21" s="1"/>
      <c r="O21" s="1"/>
      <c r="P21" s="1"/>
    </row>
    <row r="22" spans="1:16" ht="21">
      <c r="A22" s="1"/>
      <c r="B22" s="1"/>
      <c r="C22" s="1"/>
      <c r="D22" s="1"/>
      <c r="E22" s="1"/>
      <c r="F22" s="1"/>
      <c r="G22" s="1"/>
      <c r="H22" s="78"/>
      <c r="I22" s="1"/>
      <c r="J22" s="1"/>
      <c r="K22" s="1"/>
      <c r="L22" s="1"/>
      <c r="M22" s="1"/>
      <c r="N22" s="1"/>
      <c r="O22" s="1"/>
      <c r="P22" s="1"/>
    </row>
    <row r="23" spans="1:16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mergeCells count="3">
    <mergeCell ref="A1:I1"/>
    <mergeCell ref="A2:I2"/>
    <mergeCell ref="A3:I3"/>
  </mergeCells>
  <pageMargins left="1.1023622047244095" right="0.11811023622047245" top="1.1417322834645669" bottom="0.74803149606299213" header="1.3779527559055118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L17" sqref="L17"/>
    </sheetView>
  </sheetViews>
  <sheetFormatPr defaultRowHeight="14.25"/>
  <cols>
    <col min="1" max="1" width="8.25" customWidth="1"/>
    <col min="2" max="2" width="12.625" customWidth="1"/>
    <col min="3" max="3" width="11.875" customWidth="1"/>
    <col min="4" max="4" width="2.875" hidden="1" customWidth="1"/>
    <col min="5" max="5" width="0.5" hidden="1" customWidth="1"/>
    <col min="6" max="6" width="10.5" hidden="1" customWidth="1"/>
    <col min="7" max="7" width="9.625" customWidth="1"/>
    <col min="8" max="8" width="10" customWidth="1"/>
    <col min="9" max="9" width="11.125" customWidth="1"/>
    <col min="10" max="10" width="8.5" customWidth="1"/>
    <col min="11" max="11" width="8.75" customWidth="1"/>
    <col min="12" max="12" width="11.125" customWidth="1"/>
  </cols>
  <sheetData>
    <row r="1" spans="1:12" ht="21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21">
      <c r="A2" s="226" t="s">
        <v>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21">
      <c r="A3" s="226" t="s">
        <v>187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 s="30" customFormat="1" ht="21">
      <c r="A4" s="72"/>
      <c r="B4" s="72"/>
      <c r="C4" s="72"/>
      <c r="D4" s="72"/>
      <c r="E4" s="72"/>
      <c r="F4" s="72"/>
      <c r="G4" s="243">
        <v>2561</v>
      </c>
      <c r="H4" s="244"/>
      <c r="I4" s="244"/>
      <c r="J4" s="243">
        <v>2560</v>
      </c>
      <c r="K4" s="244"/>
      <c r="L4" s="245"/>
    </row>
    <row r="5" spans="1:12" ht="21">
      <c r="A5" s="129" t="s">
        <v>220</v>
      </c>
      <c r="B5" s="130"/>
      <c r="C5" s="130"/>
      <c r="D5" s="131"/>
      <c r="E5" s="131"/>
      <c r="F5" s="131"/>
      <c r="G5" s="149"/>
      <c r="H5" s="150"/>
      <c r="I5" s="150"/>
      <c r="J5" s="143"/>
      <c r="K5" s="24"/>
      <c r="L5" s="144"/>
    </row>
    <row r="6" spans="1:12" s="30" customFormat="1" ht="21">
      <c r="A6" s="132"/>
      <c r="B6" s="77"/>
      <c r="C6" s="77"/>
      <c r="D6" s="78"/>
      <c r="E6" s="78"/>
      <c r="F6" s="78"/>
      <c r="G6" s="143"/>
      <c r="H6" s="24"/>
      <c r="I6" s="24"/>
      <c r="J6" s="143"/>
      <c r="K6" s="24"/>
      <c r="L6" s="144"/>
    </row>
    <row r="7" spans="1:12" ht="21">
      <c r="A7" s="132" t="s">
        <v>188</v>
      </c>
      <c r="B7" s="77"/>
      <c r="C7" s="77"/>
      <c r="D7" s="78"/>
      <c r="E7" s="78"/>
      <c r="F7" s="78"/>
      <c r="G7" s="143"/>
      <c r="H7" s="24"/>
      <c r="I7" s="139">
        <v>2517160.67</v>
      </c>
      <c r="J7" s="152"/>
      <c r="K7" s="153"/>
      <c r="L7" s="154">
        <v>2004446.5</v>
      </c>
    </row>
    <row r="8" spans="1:12" ht="21">
      <c r="A8" s="5"/>
      <c r="B8" s="78" t="s">
        <v>26</v>
      </c>
      <c r="C8" s="78"/>
      <c r="D8" s="78"/>
      <c r="E8" s="78"/>
      <c r="F8" s="78"/>
      <c r="G8" s="159">
        <v>1967772.46</v>
      </c>
      <c r="H8" s="145"/>
      <c r="I8" s="140"/>
      <c r="J8" s="152">
        <v>651009.56000000006</v>
      </c>
      <c r="K8" s="153"/>
      <c r="L8" s="154"/>
    </row>
    <row r="9" spans="1:12" ht="21">
      <c r="A9" s="5"/>
      <c r="B9" s="54" t="s">
        <v>208</v>
      </c>
      <c r="C9" s="54"/>
      <c r="D9" s="23"/>
      <c r="E9" s="23"/>
      <c r="F9" s="78"/>
      <c r="G9" s="155">
        <v>491943.12</v>
      </c>
      <c r="H9" s="24"/>
      <c r="I9" s="141"/>
      <c r="J9" s="155">
        <v>162752.39000000001</v>
      </c>
      <c r="K9" s="153"/>
      <c r="L9" s="154"/>
    </row>
    <row r="10" spans="1:12" ht="21">
      <c r="A10" s="5"/>
      <c r="B10" s="78" t="s">
        <v>27</v>
      </c>
      <c r="C10" s="78"/>
      <c r="D10" s="78"/>
      <c r="E10" s="78"/>
      <c r="F10" s="78"/>
      <c r="G10" s="143"/>
      <c r="H10" s="24"/>
      <c r="I10" s="139"/>
      <c r="J10" s="183"/>
      <c r="K10" s="153"/>
      <c r="L10" s="154"/>
    </row>
    <row r="11" spans="1:12" ht="21">
      <c r="A11" s="132" t="s">
        <v>30</v>
      </c>
      <c r="B11" s="138" t="s">
        <v>28</v>
      </c>
      <c r="C11" s="138"/>
      <c r="D11" s="138"/>
      <c r="E11" s="138"/>
      <c r="F11" s="78"/>
      <c r="G11" s="143"/>
      <c r="H11" s="139">
        <v>1475829.34</v>
      </c>
      <c r="I11" s="140"/>
      <c r="J11" s="152"/>
      <c r="K11" s="153">
        <v>488257.17</v>
      </c>
      <c r="L11" s="154"/>
    </row>
    <row r="12" spans="1:12" ht="21">
      <c r="A12" s="5"/>
      <c r="B12" s="78" t="s">
        <v>33</v>
      </c>
      <c r="C12" s="78"/>
      <c r="D12" s="78"/>
      <c r="E12" s="78"/>
      <c r="F12" s="78"/>
      <c r="G12" s="143"/>
      <c r="H12" s="139"/>
      <c r="I12" s="140"/>
      <c r="J12" s="152"/>
      <c r="K12" s="153">
        <v>12457</v>
      </c>
      <c r="L12" s="154"/>
    </row>
    <row r="13" spans="1:12" ht="21">
      <c r="A13" s="5"/>
      <c r="B13" s="78" t="s">
        <v>34</v>
      </c>
      <c r="C13" s="181" t="s">
        <v>189</v>
      </c>
      <c r="D13" s="181"/>
      <c r="E13" s="181"/>
      <c r="F13" s="181"/>
      <c r="G13" s="181"/>
      <c r="H13" s="181"/>
      <c r="I13" s="181"/>
      <c r="J13" s="182"/>
      <c r="K13" s="156">
        <v>12000</v>
      </c>
      <c r="L13" s="157">
        <v>512714.17</v>
      </c>
    </row>
    <row r="14" spans="1:12" ht="21.75" thickBot="1">
      <c r="A14" s="5"/>
      <c r="B14" s="78" t="s">
        <v>219</v>
      </c>
      <c r="C14" s="78"/>
      <c r="D14" s="78"/>
      <c r="E14" s="78"/>
      <c r="F14" s="78"/>
      <c r="G14" s="143"/>
      <c r="H14" s="139">
        <v>26976</v>
      </c>
      <c r="I14" s="139"/>
      <c r="J14" s="152"/>
      <c r="K14" s="153"/>
      <c r="L14" s="173">
        <f>SUM(L7:L13)</f>
        <v>2517160.67</v>
      </c>
    </row>
    <row r="15" spans="1:12" s="30" customFormat="1" ht="21.75" thickTop="1">
      <c r="A15" s="5"/>
      <c r="B15" s="78" t="s">
        <v>217</v>
      </c>
      <c r="C15" s="78"/>
      <c r="D15" s="78"/>
      <c r="E15" s="78"/>
      <c r="F15" s="78"/>
      <c r="G15" s="143"/>
      <c r="H15" s="139">
        <v>4266.09</v>
      </c>
      <c r="I15" s="139"/>
      <c r="J15" s="152"/>
      <c r="K15" s="153"/>
      <c r="L15" s="185"/>
    </row>
    <row r="16" spans="1:12" ht="21">
      <c r="A16" s="5"/>
      <c r="B16" s="78" t="s">
        <v>218</v>
      </c>
      <c r="C16" s="78"/>
      <c r="D16" s="78"/>
      <c r="E16" s="78"/>
      <c r="F16" s="78"/>
      <c r="G16" s="143"/>
      <c r="H16" s="142">
        <v>26390</v>
      </c>
      <c r="I16" s="158">
        <v>1533461.43</v>
      </c>
      <c r="J16" s="152"/>
      <c r="K16" s="153"/>
      <c r="L16" s="154"/>
    </row>
    <row r="17" spans="1:12" ht="21.75" thickBot="1">
      <c r="A17" s="133"/>
      <c r="B17" s="78"/>
      <c r="C17" s="78"/>
      <c r="D17" s="78"/>
      <c r="E17" s="78"/>
      <c r="F17" s="78"/>
      <c r="G17" s="143"/>
      <c r="H17" s="24"/>
      <c r="I17" s="174">
        <v>4050622.1</v>
      </c>
      <c r="J17" s="143"/>
      <c r="K17" s="24"/>
      <c r="L17" s="144"/>
    </row>
    <row r="18" spans="1:12" ht="21.75" thickTop="1">
      <c r="A18" s="134"/>
      <c r="B18" s="135"/>
      <c r="C18" s="135"/>
      <c r="D18" s="135"/>
      <c r="E18" s="135"/>
      <c r="F18" s="135"/>
      <c r="G18" s="146"/>
      <c r="H18" s="147"/>
      <c r="I18" s="151"/>
      <c r="J18" s="146"/>
      <c r="K18" s="147"/>
      <c r="L18" s="148"/>
    </row>
    <row r="19" spans="1:12" s="30" customFormat="1" ht="21">
      <c r="A19" s="136"/>
      <c r="B19" s="78"/>
      <c r="C19" s="78"/>
      <c r="D19" s="78"/>
      <c r="E19" s="78"/>
      <c r="F19" s="78"/>
      <c r="G19" s="14"/>
      <c r="H19" s="14"/>
      <c r="I19" s="84"/>
      <c r="J19" s="14"/>
      <c r="K19" s="14"/>
      <c r="L19" s="14"/>
    </row>
    <row r="20" spans="1:12" s="30" customFormat="1" ht="21">
      <c r="A20" s="136"/>
      <c r="B20" s="78"/>
      <c r="C20" s="78"/>
      <c r="D20" s="78"/>
      <c r="E20" s="78"/>
      <c r="F20" s="78"/>
      <c r="G20" s="242">
        <v>2561</v>
      </c>
      <c r="H20" s="242"/>
      <c r="I20" s="242"/>
      <c r="J20" s="242">
        <v>2560</v>
      </c>
      <c r="K20" s="242"/>
      <c r="L20" s="242"/>
    </row>
    <row r="21" spans="1:12" ht="21">
      <c r="A21" s="33" t="s">
        <v>192</v>
      </c>
      <c r="B21" s="33"/>
      <c r="C21" s="33"/>
      <c r="D21" s="33"/>
      <c r="E21" s="31"/>
      <c r="F21" s="31"/>
      <c r="G21" s="2"/>
      <c r="H21" s="2"/>
      <c r="I21" s="2"/>
      <c r="J21" s="31"/>
      <c r="K21" s="31"/>
      <c r="L21" s="31"/>
    </row>
    <row r="22" spans="1:12" ht="21">
      <c r="A22" s="1"/>
      <c r="B22" s="31" t="s">
        <v>190</v>
      </c>
      <c r="C22" s="1"/>
      <c r="D22" s="1"/>
      <c r="E22" s="1"/>
      <c r="F22" s="1"/>
      <c r="G22" s="179"/>
      <c r="H22" s="179"/>
      <c r="I22" s="179">
        <v>1355</v>
      </c>
      <c r="J22" s="1"/>
      <c r="K22" s="241">
        <v>17853.169999999998</v>
      </c>
      <c r="L22" s="241"/>
    </row>
    <row r="23" spans="1:12" s="30" customFormat="1" ht="21">
      <c r="A23" s="31"/>
      <c r="B23" s="31" t="s">
        <v>191</v>
      </c>
      <c r="C23" s="31"/>
      <c r="D23" s="31"/>
      <c r="E23" s="31"/>
      <c r="F23" s="31"/>
      <c r="G23" s="241">
        <v>14848.85</v>
      </c>
      <c r="H23" s="241"/>
      <c r="I23" s="241"/>
      <c r="J23" s="31"/>
      <c r="K23" s="176"/>
      <c r="L23" s="177" t="s">
        <v>11</v>
      </c>
    </row>
    <row r="24" spans="1:12" ht="22.5">
      <c r="A24" s="1"/>
      <c r="B24" s="31" t="s">
        <v>214</v>
      </c>
      <c r="C24" s="1"/>
      <c r="D24" s="1"/>
      <c r="E24" s="1"/>
      <c r="F24" s="1"/>
      <c r="G24" s="178"/>
      <c r="H24" s="178"/>
      <c r="I24" s="178">
        <v>221257</v>
      </c>
      <c r="J24" s="170"/>
      <c r="K24" s="178"/>
      <c r="L24" s="178">
        <v>192900</v>
      </c>
    </row>
    <row r="25" spans="1:12" ht="22.5">
      <c r="A25" s="1"/>
      <c r="B25" s="31" t="s">
        <v>215</v>
      </c>
      <c r="C25" s="1"/>
      <c r="D25" s="1"/>
      <c r="E25" s="1"/>
      <c r="F25" s="1"/>
      <c r="G25" s="175"/>
      <c r="H25" s="175"/>
      <c r="I25" s="180">
        <v>3813161.23</v>
      </c>
      <c r="J25" s="172"/>
      <c r="K25" s="171"/>
      <c r="L25" s="180">
        <v>2306407.5</v>
      </c>
    </row>
    <row r="26" spans="1:12" ht="21">
      <c r="A26" s="1"/>
      <c r="B26" s="1"/>
      <c r="C26" s="1"/>
      <c r="D26" s="1"/>
      <c r="E26" s="1"/>
      <c r="F26" s="1"/>
      <c r="G26" s="1"/>
      <c r="H26" s="23"/>
      <c r="I26" s="127"/>
      <c r="J26" s="1"/>
      <c r="K26" s="1"/>
      <c r="L26" s="1"/>
    </row>
    <row r="27" spans="1:12" ht="21">
      <c r="A27" s="33"/>
      <c r="B27" s="4"/>
      <c r="C27" s="4"/>
      <c r="D27" s="1"/>
      <c r="E27" s="1"/>
      <c r="F27" s="1"/>
      <c r="G27" s="1"/>
      <c r="H27" s="1"/>
      <c r="I27" s="128"/>
      <c r="J27" s="1"/>
      <c r="K27" s="1"/>
      <c r="L27" s="1"/>
    </row>
    <row r="28" spans="1:12" ht="21">
      <c r="A28" s="1"/>
      <c r="B28" s="1"/>
      <c r="C28" s="1"/>
      <c r="D28" s="1"/>
      <c r="E28" s="1"/>
      <c r="F28" s="1"/>
      <c r="G28" s="1"/>
      <c r="H28" s="1"/>
      <c r="I28" s="127"/>
      <c r="J28" s="1"/>
      <c r="K28" s="1"/>
      <c r="L28" s="1"/>
    </row>
    <row r="29" spans="1:12" ht="21">
      <c r="A29" s="1"/>
      <c r="B29" s="1"/>
      <c r="C29" s="1"/>
      <c r="D29" s="1"/>
      <c r="E29" s="1"/>
      <c r="F29" s="1"/>
      <c r="G29" s="1"/>
      <c r="H29" s="1"/>
      <c r="I29" s="127"/>
      <c r="J29" s="1"/>
      <c r="K29" s="1"/>
      <c r="L29" s="1"/>
    </row>
    <row r="30" spans="1:12" ht="21">
      <c r="A30" s="1"/>
      <c r="B30" s="1"/>
      <c r="C30" s="1"/>
      <c r="D30" s="1"/>
      <c r="E30" s="1"/>
      <c r="F30" s="1"/>
      <c r="G30" s="1"/>
      <c r="H30" s="1"/>
      <c r="I30" s="127"/>
      <c r="J30" s="1"/>
      <c r="K30" s="1"/>
      <c r="L30" s="1"/>
    </row>
    <row r="31" spans="1:12" ht="21">
      <c r="A31" s="1"/>
      <c r="B31" s="1"/>
      <c r="C31" s="1"/>
      <c r="D31" s="1"/>
      <c r="E31" s="1"/>
      <c r="F31" s="1"/>
      <c r="G31" s="1"/>
      <c r="H31" s="1"/>
      <c r="I31" s="127"/>
      <c r="J31" s="1"/>
      <c r="K31" s="1"/>
      <c r="L31" s="1"/>
    </row>
    <row r="32" spans="1:12" ht="21">
      <c r="A32" s="1"/>
      <c r="B32" s="1"/>
      <c r="C32" s="1"/>
      <c r="D32" s="1"/>
      <c r="E32" s="1"/>
      <c r="F32" s="1"/>
      <c r="G32" s="1"/>
      <c r="H32" s="1"/>
      <c r="I32" s="127"/>
      <c r="J32" s="1"/>
      <c r="K32" s="1"/>
      <c r="L32" s="1"/>
    </row>
    <row r="33" spans="1:12" ht="21">
      <c r="A33" s="1"/>
      <c r="B33" s="1"/>
      <c r="C33" s="1"/>
      <c r="D33" s="1"/>
      <c r="E33" s="1"/>
      <c r="F33" s="1"/>
      <c r="G33" s="1"/>
      <c r="H33" s="1"/>
      <c r="I33" s="127"/>
      <c r="J33" s="1"/>
      <c r="K33" s="1"/>
      <c r="L33" s="1"/>
    </row>
    <row r="34" spans="1:12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9">
    <mergeCell ref="K22:L22"/>
    <mergeCell ref="G23:I23"/>
    <mergeCell ref="G20:I20"/>
    <mergeCell ref="A1:L1"/>
    <mergeCell ref="A2:L2"/>
    <mergeCell ref="A3:L3"/>
    <mergeCell ref="J4:L4"/>
    <mergeCell ref="G4:I4"/>
    <mergeCell ref="J20:L20"/>
  </mergeCells>
  <pageMargins left="0.23" right="0.19685039370078741" top="1.3385826771653544" bottom="0" header="1.299212598425197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topLeftCell="A10" workbookViewId="0">
      <selection sqref="A1:D25"/>
    </sheetView>
  </sheetViews>
  <sheetFormatPr defaultRowHeight="14.25"/>
  <cols>
    <col min="1" max="1" width="43.375" customWidth="1"/>
    <col min="2" max="2" width="10.875" customWidth="1"/>
    <col min="3" max="3" width="16.625" customWidth="1"/>
    <col min="4" max="4" width="15.875" customWidth="1"/>
  </cols>
  <sheetData>
    <row r="1" spans="1:13" ht="21">
      <c r="A1" s="226" t="s">
        <v>61</v>
      </c>
      <c r="B1" s="226"/>
      <c r="C1" s="226"/>
      <c r="D1" s="226"/>
      <c r="E1" s="15"/>
      <c r="F1" s="15"/>
      <c r="G1" s="16"/>
      <c r="H1" s="16"/>
      <c r="I1" s="16"/>
      <c r="J1" s="16"/>
      <c r="K1" s="16"/>
      <c r="L1" s="16"/>
      <c r="M1" s="16"/>
    </row>
    <row r="2" spans="1:13" ht="21">
      <c r="A2" s="226" t="s">
        <v>62</v>
      </c>
      <c r="B2" s="226"/>
      <c r="C2" s="226"/>
      <c r="D2" s="226"/>
      <c r="E2" s="15"/>
      <c r="F2" s="15"/>
      <c r="G2" s="16"/>
      <c r="H2" s="16"/>
      <c r="I2" s="16"/>
      <c r="J2" s="16"/>
      <c r="K2" s="16"/>
      <c r="L2" s="16"/>
      <c r="M2" s="16"/>
    </row>
    <row r="3" spans="1:13" ht="21">
      <c r="A3" s="226" t="s">
        <v>179</v>
      </c>
      <c r="B3" s="226"/>
      <c r="C3" s="226"/>
      <c r="D3" s="226"/>
      <c r="E3" s="15"/>
      <c r="F3" s="15"/>
      <c r="G3" s="16"/>
      <c r="H3" s="16"/>
      <c r="I3" s="16"/>
      <c r="J3" s="16"/>
      <c r="K3" s="16"/>
      <c r="L3" s="16"/>
      <c r="M3" s="16"/>
    </row>
    <row r="4" spans="1:13" ht="19.5">
      <c r="A4" s="246" t="s">
        <v>63</v>
      </c>
      <c r="B4" s="248" t="s">
        <v>64</v>
      </c>
      <c r="C4" s="248" t="s">
        <v>65</v>
      </c>
      <c r="D4" s="248" t="s">
        <v>66</v>
      </c>
      <c r="E4" s="16"/>
      <c r="F4" s="16"/>
      <c r="G4" s="16"/>
      <c r="H4" s="16"/>
      <c r="I4" s="16"/>
      <c r="J4" s="16"/>
      <c r="K4" s="16"/>
      <c r="L4" s="16"/>
      <c r="M4" s="16"/>
    </row>
    <row r="5" spans="1:13" ht="19.5">
      <c r="A5" s="247"/>
      <c r="B5" s="249"/>
      <c r="C5" s="249"/>
      <c r="D5" s="249"/>
      <c r="E5" s="16"/>
      <c r="F5" s="16"/>
      <c r="G5" s="16"/>
      <c r="H5" s="16"/>
      <c r="I5" s="16"/>
      <c r="J5" s="16"/>
      <c r="K5" s="16"/>
      <c r="L5" s="16"/>
      <c r="M5" s="16"/>
    </row>
    <row r="6" spans="1:13" ht="21">
      <c r="A6" s="5" t="s">
        <v>67</v>
      </c>
      <c r="B6" s="13">
        <v>11012003</v>
      </c>
      <c r="C6" s="12">
        <v>183506</v>
      </c>
      <c r="D6" s="12"/>
      <c r="E6" s="16"/>
      <c r="F6" s="16"/>
      <c r="G6" s="16"/>
      <c r="H6" s="16"/>
      <c r="I6" s="16"/>
      <c r="J6" s="16"/>
      <c r="K6" s="16"/>
      <c r="L6" s="16"/>
      <c r="M6" s="16"/>
    </row>
    <row r="7" spans="1:13" ht="21">
      <c r="A7" s="5" t="s">
        <v>68</v>
      </c>
      <c r="B7" s="13">
        <v>11012001</v>
      </c>
      <c r="C7" s="12">
        <v>7120969.6100000003</v>
      </c>
      <c r="D7" s="12"/>
      <c r="E7" s="16"/>
      <c r="F7" s="16"/>
      <c r="G7" s="16"/>
      <c r="H7" s="16"/>
      <c r="I7" s="16"/>
      <c r="J7" s="16"/>
      <c r="K7" s="16"/>
      <c r="L7" s="16"/>
      <c r="M7" s="16"/>
    </row>
    <row r="8" spans="1:13" ht="21">
      <c r="A8" s="5" t="s">
        <v>77</v>
      </c>
      <c r="B8" s="13">
        <v>11012001</v>
      </c>
      <c r="C8" s="12">
        <v>947993.66</v>
      </c>
      <c r="D8" s="12"/>
      <c r="E8" s="16"/>
      <c r="F8" s="16"/>
      <c r="G8" s="16"/>
      <c r="H8" s="16"/>
      <c r="I8" s="16"/>
      <c r="J8" s="16"/>
      <c r="K8" s="16"/>
      <c r="L8" s="16"/>
      <c r="M8" s="16"/>
    </row>
    <row r="9" spans="1:13" ht="21">
      <c r="A9" s="5" t="s">
        <v>69</v>
      </c>
      <c r="B9" s="13">
        <v>11012001</v>
      </c>
      <c r="C9" s="12">
        <v>13864164.859999999</v>
      </c>
      <c r="D9" s="12"/>
      <c r="E9" s="16"/>
      <c r="F9" s="16"/>
      <c r="G9" s="16"/>
      <c r="H9" s="16"/>
      <c r="I9" s="16"/>
      <c r="J9" s="16"/>
      <c r="K9" s="16"/>
      <c r="L9" s="16"/>
      <c r="M9" s="16"/>
    </row>
    <row r="10" spans="1:13" ht="21">
      <c r="A10" s="5" t="s">
        <v>70</v>
      </c>
      <c r="B10" s="13">
        <v>11012001</v>
      </c>
      <c r="C10" s="12">
        <v>912121.53</v>
      </c>
      <c r="D10" s="12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21">
      <c r="A11" s="5" t="s">
        <v>180</v>
      </c>
      <c r="B11" s="13">
        <v>11043001</v>
      </c>
      <c r="C11" s="12">
        <v>1355</v>
      </c>
      <c r="D11" s="12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21">
      <c r="A12" s="5" t="s">
        <v>71</v>
      </c>
      <c r="B12" s="13">
        <v>11043002</v>
      </c>
      <c r="C12" s="12">
        <v>14848.85</v>
      </c>
      <c r="D12" s="12"/>
      <c r="E12" s="16"/>
      <c r="F12" s="16"/>
      <c r="G12" s="16"/>
      <c r="H12" s="16"/>
      <c r="I12" s="16"/>
      <c r="J12" s="16"/>
      <c r="K12" s="16"/>
      <c r="L12" s="16"/>
      <c r="M12" s="16"/>
    </row>
    <row r="13" spans="1:13" s="30" customFormat="1" ht="21">
      <c r="A13" s="5" t="s">
        <v>72</v>
      </c>
      <c r="B13" s="13">
        <v>11044000</v>
      </c>
      <c r="C13" s="12">
        <v>221257</v>
      </c>
      <c r="D13" s="12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21">
      <c r="A14" s="5" t="s">
        <v>2</v>
      </c>
      <c r="B14" s="13">
        <v>31000000</v>
      </c>
      <c r="C14" s="12"/>
      <c r="D14" s="12">
        <v>4050622.1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21">
      <c r="A15" s="5" t="s">
        <v>3</v>
      </c>
      <c r="B15" s="13">
        <v>32000000</v>
      </c>
      <c r="C15" s="12"/>
      <c r="D15" s="12">
        <v>12203347.43</v>
      </c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21">
      <c r="A16" s="5" t="s">
        <v>73</v>
      </c>
      <c r="B16" s="13">
        <v>21010000</v>
      </c>
      <c r="C16" s="12"/>
      <c r="D16" s="12">
        <v>4382944.2</v>
      </c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21">
      <c r="A17" s="5" t="s">
        <v>210</v>
      </c>
      <c r="B17" s="13">
        <v>21040001</v>
      </c>
      <c r="C17" s="12"/>
      <c r="D17" s="12">
        <v>21099.71</v>
      </c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21">
      <c r="A18" s="5" t="s">
        <v>74</v>
      </c>
      <c r="B18" s="13">
        <v>21040008</v>
      </c>
      <c r="C18" s="12"/>
      <c r="D18" s="12">
        <v>1231198</v>
      </c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21">
      <c r="A19" s="20" t="s">
        <v>75</v>
      </c>
      <c r="B19" s="13">
        <v>21040005</v>
      </c>
      <c r="C19" s="12"/>
      <c r="D19" s="12">
        <v>9161.41</v>
      </c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21">
      <c r="A20" s="5" t="s">
        <v>78</v>
      </c>
      <c r="B20" s="13">
        <v>21040099</v>
      </c>
      <c r="C20" s="12"/>
      <c r="D20" s="12">
        <v>419850</v>
      </c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1">
      <c r="A21" s="5" t="s">
        <v>209</v>
      </c>
      <c r="B21" s="13">
        <v>21040016</v>
      </c>
      <c r="C21" s="12"/>
      <c r="D21" s="12">
        <v>947993.66</v>
      </c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21">
      <c r="A22" s="5"/>
      <c r="B22" s="13"/>
      <c r="C22" s="12"/>
      <c r="D22" s="12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1.75" thickBot="1">
      <c r="A23" s="21"/>
      <c r="B23" s="6"/>
      <c r="C23" s="22">
        <f>SUM(C6:C22)</f>
        <v>23266216.510000002</v>
      </c>
      <c r="D23" s="22">
        <f>SUM(D14:D22)</f>
        <v>23266216.510000002</v>
      </c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20.25" thickTop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1">
      <c r="A25" s="31"/>
      <c r="B25" s="31"/>
      <c r="C25" s="250"/>
      <c r="D25" s="250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21">
      <c r="A26" s="31"/>
      <c r="B26" s="31"/>
      <c r="C26" s="225"/>
      <c r="D26" s="225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9.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21">
      <c r="A28" s="225"/>
      <c r="B28" s="225"/>
      <c r="C28" s="250"/>
      <c r="D28" s="250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21">
      <c r="A29" s="225"/>
      <c r="B29" s="225"/>
      <c r="C29" s="250"/>
      <c r="D29" s="250"/>
    </row>
    <row r="30" spans="1:13" ht="21">
      <c r="A30" s="225"/>
      <c r="B30" s="225"/>
      <c r="C30" s="250"/>
      <c r="D30" s="250"/>
    </row>
    <row r="31" spans="1:13" ht="21">
      <c r="A31" s="31"/>
      <c r="B31" s="31"/>
      <c r="C31" s="31"/>
      <c r="D31" s="31"/>
    </row>
    <row r="32" spans="1:13" ht="21">
      <c r="A32" s="31"/>
      <c r="B32" s="31"/>
      <c r="C32" s="31"/>
      <c r="D32" s="31"/>
    </row>
    <row r="33" spans="1:4" ht="21">
      <c r="A33" s="31"/>
      <c r="B33" s="31"/>
      <c r="C33" s="31"/>
      <c r="D33" s="31"/>
    </row>
    <row r="34" spans="1:4" ht="21">
      <c r="A34" s="31"/>
      <c r="B34" s="31"/>
      <c r="C34" s="31"/>
      <c r="D34" s="31"/>
    </row>
    <row r="35" spans="1:4" ht="21">
      <c r="A35" s="31"/>
      <c r="B35" s="31"/>
      <c r="C35" s="31"/>
      <c r="D35" s="31"/>
    </row>
    <row r="36" spans="1:4" ht="21">
      <c r="A36" s="31"/>
      <c r="B36" s="31"/>
      <c r="C36" s="31"/>
      <c r="D36" s="31"/>
    </row>
    <row r="37" spans="1:4" ht="21">
      <c r="A37" s="31"/>
      <c r="B37" s="31"/>
      <c r="C37" s="31"/>
      <c r="D37" s="31"/>
    </row>
    <row r="38" spans="1:4" ht="21">
      <c r="A38" s="31"/>
      <c r="B38" s="31"/>
      <c r="C38" s="31"/>
      <c r="D38" s="31"/>
    </row>
  </sheetData>
  <mergeCells count="15">
    <mergeCell ref="A30:B30"/>
    <mergeCell ref="C28:D28"/>
    <mergeCell ref="C29:D29"/>
    <mergeCell ref="C30:D30"/>
    <mergeCell ref="C25:D25"/>
    <mergeCell ref="C26:D26"/>
    <mergeCell ref="A28:B28"/>
    <mergeCell ref="A29:B29"/>
    <mergeCell ref="A1:D1"/>
    <mergeCell ref="A2:D2"/>
    <mergeCell ref="A3:D3"/>
    <mergeCell ref="A4:A5"/>
    <mergeCell ref="B4:B5"/>
    <mergeCell ref="C4:C5"/>
    <mergeCell ref="D4:D5"/>
  </mergeCells>
  <pageMargins left="0.59055118110236215" right="0.39370078740157483" top="1.1417322834645669" bottom="0" header="1.2992125984251968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8"/>
  <sheetViews>
    <sheetView zoomScale="150" zoomScaleNormal="150" workbookViewId="0">
      <selection activeCell="A7" sqref="A7"/>
    </sheetView>
  </sheetViews>
  <sheetFormatPr defaultRowHeight="14.25"/>
  <cols>
    <col min="3" max="3" width="27.25" customWidth="1"/>
    <col min="4" max="4" width="10.875" customWidth="1"/>
    <col min="5" max="5" width="14.5" customWidth="1"/>
    <col min="6" max="6" width="15.875" customWidth="1"/>
  </cols>
  <sheetData>
    <row r="1" spans="1:6" ht="21">
      <c r="A1" s="226" t="s">
        <v>0</v>
      </c>
      <c r="B1" s="226"/>
      <c r="C1" s="226"/>
      <c r="D1" s="226"/>
      <c r="E1" s="226"/>
      <c r="F1" s="226"/>
    </row>
    <row r="2" spans="1:6" ht="21">
      <c r="A2" s="226" t="s">
        <v>94</v>
      </c>
      <c r="B2" s="226"/>
      <c r="C2" s="226"/>
      <c r="D2" s="226"/>
      <c r="E2" s="226"/>
      <c r="F2" s="226"/>
    </row>
    <row r="3" spans="1:6" ht="21">
      <c r="A3" s="226" t="s">
        <v>193</v>
      </c>
      <c r="B3" s="226"/>
      <c r="C3" s="226"/>
      <c r="D3" s="226"/>
      <c r="E3" s="226"/>
      <c r="F3" s="226"/>
    </row>
    <row r="4" spans="1:6" ht="21">
      <c r="A4" s="25"/>
      <c r="B4" s="25"/>
      <c r="C4" s="25"/>
      <c r="D4" s="28" t="s">
        <v>95</v>
      </c>
      <c r="E4" s="74" t="s">
        <v>194</v>
      </c>
      <c r="F4" s="125" t="s">
        <v>195</v>
      </c>
    </row>
    <row r="5" spans="1:6" ht="23.25">
      <c r="A5" s="27" t="s">
        <v>96</v>
      </c>
      <c r="B5" s="27"/>
      <c r="C5" s="27"/>
      <c r="D5" s="26">
        <v>2</v>
      </c>
      <c r="E5" s="162">
        <v>37392525</v>
      </c>
      <c r="F5" s="162">
        <v>35666305</v>
      </c>
    </row>
    <row r="6" spans="1:6" ht="21">
      <c r="A6" s="27" t="s">
        <v>97</v>
      </c>
      <c r="B6" s="27"/>
      <c r="C6" s="27"/>
      <c r="D6" s="26"/>
      <c r="E6" s="29"/>
    </row>
    <row r="7" spans="1:6" ht="21">
      <c r="A7" s="25"/>
      <c r="B7" s="25" t="s">
        <v>98</v>
      </c>
      <c r="C7" s="27"/>
      <c r="D7" s="26"/>
      <c r="E7" s="29"/>
    </row>
    <row r="8" spans="1:6" ht="21">
      <c r="A8" s="25"/>
      <c r="B8" s="25"/>
      <c r="C8" s="31" t="s">
        <v>113</v>
      </c>
      <c r="D8" s="26">
        <v>3</v>
      </c>
      <c r="E8" s="29">
        <v>23028755.66</v>
      </c>
      <c r="F8" s="34">
        <v>22539812.370000001</v>
      </c>
    </row>
    <row r="9" spans="1:6" ht="21">
      <c r="A9" s="25"/>
      <c r="B9" s="25"/>
      <c r="C9" s="25" t="s">
        <v>99</v>
      </c>
      <c r="D9" s="26">
        <v>4</v>
      </c>
      <c r="E9" s="34">
        <v>16203.85</v>
      </c>
      <c r="F9" s="34">
        <v>17853.169999999998</v>
      </c>
    </row>
    <row r="10" spans="1:6" ht="21">
      <c r="A10" s="25"/>
      <c r="B10" s="25"/>
      <c r="C10" s="25" t="s">
        <v>100</v>
      </c>
      <c r="D10" s="26">
        <v>5</v>
      </c>
      <c r="E10" s="29">
        <v>221257</v>
      </c>
      <c r="F10" s="34">
        <v>192900</v>
      </c>
    </row>
    <row r="11" spans="1:6" ht="23.25">
      <c r="A11" s="25"/>
      <c r="B11" s="25"/>
      <c r="C11" s="27" t="s">
        <v>101</v>
      </c>
      <c r="D11" s="26"/>
      <c r="E11" s="161">
        <f>SUM(E8:E10)</f>
        <v>23266216.510000002</v>
      </c>
      <c r="F11" s="163">
        <f>SUM(F8:F10)</f>
        <v>22750565.540000003</v>
      </c>
    </row>
    <row r="12" spans="1:6" ht="23.25">
      <c r="A12" s="25"/>
      <c r="B12" s="27" t="s">
        <v>102</v>
      </c>
      <c r="C12" s="25"/>
      <c r="D12" s="25"/>
      <c r="E12" s="161">
        <v>23266216.510000002</v>
      </c>
      <c r="F12" s="161">
        <v>22750565.539999999</v>
      </c>
    </row>
    <row r="13" spans="1:6" ht="21">
      <c r="A13" s="25"/>
      <c r="B13" s="25"/>
      <c r="C13" s="27" t="s">
        <v>103</v>
      </c>
      <c r="D13" s="27"/>
      <c r="E13" s="27"/>
    </row>
    <row r="14" spans="1:6" ht="23.25">
      <c r="A14" s="33" t="s">
        <v>104</v>
      </c>
      <c r="B14" s="33"/>
      <c r="C14" s="33"/>
      <c r="D14" s="32">
        <v>2</v>
      </c>
      <c r="E14" s="162">
        <v>37392525</v>
      </c>
      <c r="F14" s="162">
        <v>35666305</v>
      </c>
    </row>
    <row r="15" spans="1:6" ht="21">
      <c r="A15" s="33" t="s">
        <v>105</v>
      </c>
      <c r="B15" s="33"/>
      <c r="C15" s="33"/>
      <c r="D15" s="32"/>
      <c r="E15" s="34"/>
    </row>
    <row r="16" spans="1:6" ht="21">
      <c r="A16" s="31"/>
      <c r="B16" s="33" t="s">
        <v>106</v>
      </c>
      <c r="C16" s="33"/>
      <c r="D16" s="32"/>
      <c r="E16" s="34"/>
    </row>
    <row r="17" spans="1:6" ht="21">
      <c r="A17" s="31"/>
      <c r="B17" s="31"/>
      <c r="C17" s="31" t="s">
        <v>107</v>
      </c>
      <c r="D17" s="32">
        <v>6</v>
      </c>
      <c r="E17" s="34">
        <v>4382944.2</v>
      </c>
      <c r="F17" s="34">
        <v>5732989.1799999997</v>
      </c>
    </row>
    <row r="18" spans="1:6" ht="21">
      <c r="A18" s="31"/>
      <c r="B18" s="31"/>
      <c r="C18" s="31" t="s">
        <v>108</v>
      </c>
      <c r="D18" s="32">
        <v>7</v>
      </c>
      <c r="E18" s="14">
        <v>2629302.7799999998</v>
      </c>
      <c r="F18" s="14">
        <v>2789011.38</v>
      </c>
    </row>
    <row r="19" spans="1:6" ht="23.25">
      <c r="A19" s="31"/>
      <c r="B19" s="31"/>
      <c r="C19" s="33" t="s">
        <v>109</v>
      </c>
      <c r="D19" s="32"/>
      <c r="E19" s="162">
        <f>SUM(E17:E18)</f>
        <v>7012246.9800000004</v>
      </c>
      <c r="F19" s="162">
        <f>SUM(F17:F18)</f>
        <v>8522000.5599999987</v>
      </c>
    </row>
    <row r="20" spans="1:6" ht="23.25">
      <c r="A20" s="31"/>
      <c r="B20" s="33" t="s">
        <v>110</v>
      </c>
      <c r="C20" s="31"/>
      <c r="D20" s="32"/>
      <c r="E20" s="162">
        <v>7012246.9800000004</v>
      </c>
      <c r="F20" s="162">
        <v>8522000.5600000005</v>
      </c>
    </row>
    <row r="21" spans="1:6" ht="21">
      <c r="A21" s="31"/>
      <c r="B21" s="31"/>
      <c r="C21" s="31"/>
      <c r="D21" s="32"/>
      <c r="E21" s="34"/>
    </row>
    <row r="22" spans="1:6" ht="21">
      <c r="A22" s="31"/>
      <c r="B22" s="33" t="s">
        <v>2</v>
      </c>
      <c r="C22" s="31"/>
      <c r="D22" s="32"/>
      <c r="E22" s="35"/>
    </row>
    <row r="23" spans="1:6" ht="21">
      <c r="A23" s="31"/>
      <c r="B23" s="31"/>
      <c r="C23" s="31" t="s">
        <v>2</v>
      </c>
      <c r="D23" s="32">
        <v>8</v>
      </c>
      <c r="E23" s="137">
        <v>4050622.1</v>
      </c>
      <c r="F23" s="35">
        <v>2517160.67</v>
      </c>
    </row>
    <row r="24" spans="1:6" ht="23.25">
      <c r="A24" s="31"/>
      <c r="B24" s="33"/>
      <c r="C24" s="31" t="s">
        <v>3</v>
      </c>
      <c r="D24" s="32"/>
      <c r="E24" s="160">
        <v>12203347.43</v>
      </c>
      <c r="F24" s="160">
        <v>11711404.310000001</v>
      </c>
    </row>
    <row r="25" spans="1:6" ht="23.25">
      <c r="A25" s="31"/>
      <c r="B25" s="31"/>
      <c r="C25" s="33" t="s">
        <v>111</v>
      </c>
      <c r="D25" s="32"/>
      <c r="E25" s="161">
        <f>SUM(E23:E24)</f>
        <v>16253969.529999999</v>
      </c>
      <c r="F25" s="161">
        <f>SUM(F23:F24)</f>
        <v>14228564.98</v>
      </c>
    </row>
    <row r="26" spans="1:6" ht="23.25">
      <c r="A26" s="31"/>
      <c r="B26" s="33" t="s">
        <v>112</v>
      </c>
      <c r="C26" s="33"/>
      <c r="D26" s="32"/>
      <c r="E26" s="161">
        <v>23266216.510000002</v>
      </c>
      <c r="F26" s="161">
        <v>22750565.539999999</v>
      </c>
    </row>
    <row r="27" spans="1:6" ht="21">
      <c r="A27" s="31"/>
      <c r="B27" s="31"/>
      <c r="C27" s="33" t="s">
        <v>103</v>
      </c>
      <c r="D27" s="33"/>
      <c r="E27" s="33"/>
    </row>
    <row r="29" spans="1:6" ht="21">
      <c r="A29" s="31" t="s">
        <v>178</v>
      </c>
      <c r="B29" s="31"/>
      <c r="C29" s="31"/>
      <c r="D29" s="31"/>
      <c r="E29" s="31"/>
      <c r="F29" s="16"/>
    </row>
    <row r="30" spans="1:6" ht="21">
      <c r="A30" s="31" t="s">
        <v>198</v>
      </c>
      <c r="B30" s="31"/>
      <c r="C30" s="31" t="s">
        <v>200</v>
      </c>
      <c r="D30" s="31" t="s">
        <v>197</v>
      </c>
      <c r="E30" s="31"/>
      <c r="F30" s="16"/>
    </row>
    <row r="31" spans="1:6" ht="21">
      <c r="A31" s="31"/>
      <c r="B31" s="31"/>
      <c r="C31" s="31"/>
      <c r="D31" s="31"/>
      <c r="E31" s="31"/>
      <c r="F31" s="16"/>
    </row>
    <row r="32" spans="1:6" ht="21">
      <c r="A32" s="31" t="s">
        <v>199</v>
      </c>
      <c r="B32" s="31"/>
      <c r="C32" s="31" t="s">
        <v>201</v>
      </c>
      <c r="D32" s="31"/>
      <c r="E32" s="31" t="s">
        <v>196</v>
      </c>
      <c r="F32" s="16"/>
    </row>
    <row r="33" spans="1:6" ht="21">
      <c r="A33" s="2" t="s">
        <v>203</v>
      </c>
      <c r="B33" s="2"/>
      <c r="C33" s="31" t="s">
        <v>202</v>
      </c>
      <c r="D33" s="31"/>
      <c r="E33" s="76" t="s">
        <v>204</v>
      </c>
      <c r="F33" s="16"/>
    </row>
    <row r="34" spans="1:6" ht="21">
      <c r="A34" s="31"/>
      <c r="B34" s="31"/>
      <c r="C34" s="31"/>
      <c r="D34" s="31"/>
      <c r="E34" s="31"/>
      <c r="F34" s="16"/>
    </row>
    <row r="35" spans="1:6" ht="21">
      <c r="A35" s="31"/>
      <c r="B35" s="31"/>
      <c r="C35" s="31"/>
      <c r="D35" s="31"/>
      <c r="E35" s="31"/>
      <c r="F35" s="16"/>
    </row>
    <row r="36" spans="1:6" ht="23.25">
      <c r="A36" s="71"/>
      <c r="B36" s="71"/>
      <c r="C36" s="71"/>
      <c r="D36" s="71"/>
      <c r="E36" s="71"/>
    </row>
    <row r="37" spans="1:6" ht="23.25">
      <c r="A37" s="71"/>
      <c r="B37" s="71"/>
      <c r="C37" s="71"/>
      <c r="D37" s="71"/>
      <c r="E37" s="71"/>
    </row>
    <row r="38" spans="1:6" ht="23.25">
      <c r="A38" s="71"/>
      <c r="B38" s="71"/>
      <c r="C38" s="71"/>
      <c r="D38" s="71"/>
      <c r="E38" s="71"/>
    </row>
  </sheetData>
  <mergeCells count="3">
    <mergeCell ref="A1:F1"/>
    <mergeCell ref="A2:F2"/>
    <mergeCell ref="A3:F3"/>
  </mergeCells>
  <pageMargins left="0.41" right="0.18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1"/>
  <sheetViews>
    <sheetView topLeftCell="A31" workbookViewId="0">
      <selection activeCell="K43" sqref="K43"/>
    </sheetView>
  </sheetViews>
  <sheetFormatPr defaultRowHeight="14.25"/>
  <cols>
    <col min="1" max="1" width="18.625" customWidth="1"/>
    <col min="2" max="2" width="10.5" customWidth="1"/>
    <col min="3" max="3" width="13" customWidth="1"/>
    <col min="4" max="4" width="11" customWidth="1"/>
    <col min="5" max="5" width="11.125" customWidth="1"/>
    <col min="6" max="6" width="11.75" customWidth="1"/>
    <col min="7" max="7" width="10.5" customWidth="1"/>
    <col min="8" max="8" width="10.875" customWidth="1"/>
    <col min="9" max="9" width="11" customWidth="1"/>
    <col min="13" max="13" width="10.875" customWidth="1"/>
    <col min="16" max="16" width="10.875" customWidth="1"/>
    <col min="18" max="18" width="10.625" customWidth="1"/>
    <col min="19" max="19" width="10.875" customWidth="1"/>
  </cols>
  <sheetData>
    <row r="1" spans="1:19" ht="23.2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23.25">
      <c r="A2" s="253" t="s">
        <v>221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23.25">
      <c r="A3" s="253" t="s">
        <v>222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19" ht="2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 t="s">
        <v>223</v>
      </c>
    </row>
    <row r="5" spans="1:19" ht="21">
      <c r="A5" s="188"/>
      <c r="B5" s="188" t="s">
        <v>224</v>
      </c>
      <c r="C5" s="188" t="s">
        <v>12</v>
      </c>
      <c r="D5" s="188" t="s">
        <v>12</v>
      </c>
      <c r="E5" s="189"/>
      <c r="F5" s="190" t="s">
        <v>225</v>
      </c>
      <c r="G5" s="190" t="s">
        <v>226</v>
      </c>
      <c r="H5" s="190"/>
      <c r="I5" s="190"/>
      <c r="J5" s="190"/>
      <c r="K5" s="190" t="s">
        <v>227</v>
      </c>
      <c r="L5" s="190"/>
      <c r="M5" s="190" t="s">
        <v>228</v>
      </c>
      <c r="N5" s="190"/>
      <c r="O5" s="190" t="s">
        <v>229</v>
      </c>
      <c r="P5" s="190" t="s">
        <v>230</v>
      </c>
      <c r="Q5" s="190"/>
      <c r="R5" s="190"/>
      <c r="S5" s="190" t="s">
        <v>224</v>
      </c>
    </row>
    <row r="6" spans="1:19" ht="21">
      <c r="A6" s="191" t="s">
        <v>91</v>
      </c>
      <c r="B6" s="191" t="s">
        <v>92</v>
      </c>
      <c r="C6" s="191" t="s">
        <v>231</v>
      </c>
      <c r="D6" s="191" t="s">
        <v>232</v>
      </c>
      <c r="E6" s="192" t="s">
        <v>12</v>
      </c>
      <c r="F6" s="193" t="s">
        <v>233</v>
      </c>
      <c r="G6" s="193" t="s">
        <v>234</v>
      </c>
      <c r="H6" s="193" t="s">
        <v>165</v>
      </c>
      <c r="I6" s="193" t="s">
        <v>170</v>
      </c>
      <c r="J6" s="193" t="s">
        <v>235</v>
      </c>
      <c r="K6" s="193" t="s">
        <v>236</v>
      </c>
      <c r="L6" s="193" t="s">
        <v>235</v>
      </c>
      <c r="M6" s="193"/>
      <c r="N6" s="193" t="s">
        <v>235</v>
      </c>
      <c r="O6" s="193" t="s">
        <v>237</v>
      </c>
      <c r="P6" s="193" t="s">
        <v>238</v>
      </c>
      <c r="Q6" s="193" t="s">
        <v>239</v>
      </c>
      <c r="R6" s="193" t="s">
        <v>240</v>
      </c>
      <c r="S6" s="193" t="s">
        <v>241</v>
      </c>
    </row>
    <row r="7" spans="1:19" ht="21">
      <c r="A7" s="191"/>
      <c r="B7" s="191"/>
      <c r="C7" s="191" t="s">
        <v>242</v>
      </c>
      <c r="D7" s="191" t="s">
        <v>243</v>
      </c>
      <c r="E7" s="194" t="s">
        <v>224</v>
      </c>
      <c r="F7" s="195"/>
      <c r="G7" s="193" t="s">
        <v>244</v>
      </c>
      <c r="H7" s="193"/>
      <c r="I7" s="193"/>
      <c r="J7" s="193"/>
      <c r="K7" s="193"/>
      <c r="L7" s="193"/>
      <c r="M7" s="193"/>
      <c r="N7" s="193"/>
      <c r="O7" s="193"/>
      <c r="P7" s="193" t="s">
        <v>245</v>
      </c>
      <c r="Q7" s="193"/>
      <c r="R7" s="193"/>
      <c r="S7" s="193"/>
    </row>
    <row r="8" spans="1:19" ht="21">
      <c r="A8" s="196"/>
      <c r="B8" s="196"/>
      <c r="C8" s="196"/>
      <c r="D8" s="196" t="s">
        <v>246</v>
      </c>
      <c r="E8" s="197"/>
      <c r="F8" s="198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ht="21">
      <c r="A9" s="200" t="s">
        <v>247</v>
      </c>
      <c r="B9" s="201"/>
      <c r="C9" s="201"/>
      <c r="D9" s="201"/>
      <c r="E9" s="201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</row>
    <row r="10" spans="1:19" ht="21">
      <c r="A10" s="203" t="s">
        <v>248</v>
      </c>
      <c r="B10" s="203">
        <v>16901640</v>
      </c>
      <c r="C10" s="203">
        <f>SUM(F10:S10)</f>
        <v>16882768</v>
      </c>
      <c r="D10" s="203">
        <v>0</v>
      </c>
      <c r="E10" s="203">
        <f>+C10+D10</f>
        <v>16882768</v>
      </c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>
        <v>16882768</v>
      </c>
    </row>
    <row r="11" spans="1:19" ht="21">
      <c r="A11" s="203" t="s">
        <v>249</v>
      </c>
      <c r="B11" s="203">
        <v>2419560</v>
      </c>
      <c r="C11" s="203">
        <f t="shared" ref="C11:C20" si="0">SUM(F11:S11)</f>
        <v>2418840</v>
      </c>
      <c r="D11" s="203">
        <v>0</v>
      </c>
      <c r="E11" s="203">
        <f t="shared" ref="E11:E20" si="1">+C11+D11</f>
        <v>2418840</v>
      </c>
      <c r="F11" s="204">
        <v>2418840</v>
      </c>
      <c r="G11" s="204">
        <v>0</v>
      </c>
      <c r="H11" s="204"/>
      <c r="I11" s="204"/>
      <c r="J11" s="205"/>
      <c r="K11" s="204"/>
      <c r="L11" s="204"/>
      <c r="M11" s="204"/>
      <c r="N11" s="204"/>
      <c r="O11" s="204"/>
      <c r="P11" s="204"/>
      <c r="Q11" s="204"/>
      <c r="R11" s="204"/>
      <c r="S11" s="204">
        <v>0</v>
      </c>
    </row>
    <row r="12" spans="1:19" ht="21">
      <c r="A12" s="203" t="s">
        <v>250</v>
      </c>
      <c r="B12" s="203">
        <v>14150624.189999999</v>
      </c>
      <c r="C12" s="203">
        <f t="shared" si="0"/>
        <v>14137598.879999999</v>
      </c>
      <c r="D12" s="203">
        <v>0</v>
      </c>
      <c r="E12" s="203">
        <f t="shared" si="1"/>
        <v>14137598.879999999</v>
      </c>
      <c r="F12" s="204">
        <v>8000418.8799999999</v>
      </c>
      <c r="G12" s="204">
        <v>360000</v>
      </c>
      <c r="H12" s="204">
        <v>1506720</v>
      </c>
      <c r="I12" s="204">
        <v>360000</v>
      </c>
      <c r="J12" s="205"/>
      <c r="K12" s="204"/>
      <c r="L12" s="187"/>
      <c r="M12" s="204">
        <v>2988180</v>
      </c>
      <c r="N12" s="204">
        <v>542760</v>
      </c>
      <c r="O12" s="204">
        <v>0</v>
      </c>
      <c r="P12" s="204">
        <v>0</v>
      </c>
      <c r="Q12" s="204">
        <v>0</v>
      </c>
      <c r="R12" s="204">
        <v>379520</v>
      </c>
      <c r="S12" s="204">
        <v>0</v>
      </c>
    </row>
    <row r="13" spans="1:19" ht="21">
      <c r="A13" s="203" t="s">
        <v>251</v>
      </c>
      <c r="B13" s="203">
        <v>2174655.81</v>
      </c>
      <c r="C13" s="203">
        <f>SUM(F13:S13)</f>
        <v>2155120.81</v>
      </c>
      <c r="D13" s="203">
        <v>0</v>
      </c>
      <c r="E13" s="203">
        <f>+C13+D13</f>
        <v>2155120.81</v>
      </c>
      <c r="F13" s="204">
        <v>1237255.81</v>
      </c>
      <c r="G13" s="204">
        <v>116440</v>
      </c>
      <c r="H13" s="204">
        <v>140875</v>
      </c>
      <c r="I13" s="204">
        <v>27000</v>
      </c>
      <c r="J13" s="204"/>
      <c r="K13" s="204"/>
      <c r="L13" s="187"/>
      <c r="M13" s="204">
        <v>519260</v>
      </c>
      <c r="N13" s="204">
        <v>84750</v>
      </c>
      <c r="O13" s="204">
        <v>0</v>
      </c>
      <c r="P13" s="204">
        <v>0</v>
      </c>
      <c r="Q13" s="204">
        <v>0</v>
      </c>
      <c r="R13" s="204">
        <v>29540</v>
      </c>
      <c r="S13" s="204">
        <v>0</v>
      </c>
    </row>
    <row r="14" spans="1:19" ht="21">
      <c r="A14" s="203" t="s">
        <v>252</v>
      </c>
      <c r="B14" s="203">
        <v>7655305</v>
      </c>
      <c r="C14" s="203">
        <f>SUM(F14:S14)</f>
        <v>7424818.4700000007</v>
      </c>
      <c r="D14" s="203">
        <v>0</v>
      </c>
      <c r="E14" s="203">
        <f t="shared" si="1"/>
        <v>7424818.4700000007</v>
      </c>
      <c r="F14" s="204">
        <v>1488254.1</v>
      </c>
      <c r="G14" s="204">
        <v>139680</v>
      </c>
      <c r="H14" s="204">
        <v>1695268</v>
      </c>
      <c r="I14" s="204">
        <v>762269.76</v>
      </c>
      <c r="J14" s="204"/>
      <c r="K14" s="204"/>
      <c r="L14" s="187"/>
      <c r="M14" s="204">
        <v>1272380.6100000001</v>
      </c>
      <c r="N14" s="205">
        <v>71560</v>
      </c>
      <c r="O14" s="205">
        <v>115101</v>
      </c>
      <c r="P14" s="205">
        <v>1139900</v>
      </c>
      <c r="Q14" s="204">
        <v>9220</v>
      </c>
      <c r="R14" s="204">
        <v>731185</v>
      </c>
      <c r="S14" s="204">
        <v>0</v>
      </c>
    </row>
    <row r="15" spans="1:19" ht="21">
      <c r="A15" s="203" t="s">
        <v>253</v>
      </c>
      <c r="B15" s="203">
        <v>4791388</v>
      </c>
      <c r="C15" s="203">
        <f t="shared" si="0"/>
        <v>4548720.9800000004</v>
      </c>
      <c r="D15" s="203">
        <v>0</v>
      </c>
      <c r="E15" s="203">
        <f t="shared" si="1"/>
        <v>4548720.9800000004</v>
      </c>
      <c r="F15" s="204">
        <v>908592.5</v>
      </c>
      <c r="G15" s="204">
        <v>139025</v>
      </c>
      <c r="H15" s="204">
        <v>1811670.08</v>
      </c>
      <c r="I15" s="204">
        <v>29880</v>
      </c>
      <c r="J15" s="204"/>
      <c r="K15" s="204"/>
      <c r="L15" s="187"/>
      <c r="M15" s="204">
        <v>1149931</v>
      </c>
      <c r="N15" s="204">
        <v>46115</v>
      </c>
      <c r="O15" s="204">
        <v>0</v>
      </c>
      <c r="P15" s="204">
        <v>0</v>
      </c>
      <c r="Q15" s="204">
        <v>0</v>
      </c>
      <c r="R15" s="204">
        <v>463507.4</v>
      </c>
      <c r="S15" s="204">
        <v>0</v>
      </c>
    </row>
    <row r="16" spans="1:19" ht="21">
      <c r="A16" s="203" t="s">
        <v>254</v>
      </c>
      <c r="B16" s="203">
        <v>1754280</v>
      </c>
      <c r="C16" s="203">
        <f t="shared" si="0"/>
        <v>1744809.58</v>
      </c>
      <c r="D16" s="203">
        <v>0</v>
      </c>
      <c r="E16" s="203">
        <f t="shared" si="1"/>
        <v>1744809.58</v>
      </c>
      <c r="F16" s="204">
        <v>486270.35</v>
      </c>
      <c r="G16" s="204">
        <v>0</v>
      </c>
      <c r="H16" s="204">
        <v>67203.41</v>
      </c>
      <c r="I16" s="204">
        <v>0</v>
      </c>
      <c r="J16" s="204"/>
      <c r="K16" s="204"/>
      <c r="L16" s="187"/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1191335.82</v>
      </c>
      <c r="S16" s="204">
        <v>0</v>
      </c>
    </row>
    <row r="17" spans="1:19" ht="21">
      <c r="A17" s="203" t="s">
        <v>255</v>
      </c>
      <c r="B17" s="203">
        <v>676080</v>
      </c>
      <c r="C17" s="203">
        <f t="shared" si="0"/>
        <v>674660</v>
      </c>
      <c r="D17" s="203">
        <v>0</v>
      </c>
      <c r="E17" s="203">
        <f t="shared" si="1"/>
        <v>674660</v>
      </c>
      <c r="F17" s="204">
        <v>116690</v>
      </c>
      <c r="G17" s="204">
        <v>21500</v>
      </c>
      <c r="H17" s="204">
        <v>43630</v>
      </c>
      <c r="I17" s="204">
        <v>0</v>
      </c>
      <c r="J17" s="204"/>
      <c r="K17" s="204"/>
      <c r="L17" s="187"/>
      <c r="M17" s="204">
        <v>261190</v>
      </c>
      <c r="N17" s="204">
        <v>44800</v>
      </c>
      <c r="O17" s="204">
        <v>0</v>
      </c>
      <c r="P17" s="204">
        <v>0</v>
      </c>
      <c r="Q17" s="204">
        <v>0</v>
      </c>
      <c r="R17" s="204">
        <v>186850</v>
      </c>
      <c r="S17" s="204">
        <v>0</v>
      </c>
    </row>
    <row r="18" spans="1:19" ht="21">
      <c r="A18" s="203" t="s">
        <v>256</v>
      </c>
      <c r="B18" s="203">
        <v>9426900</v>
      </c>
      <c r="C18" s="203">
        <f>SUM(F18:S18)-D18</f>
        <v>9304912</v>
      </c>
      <c r="D18" s="203">
        <v>5019000</v>
      </c>
      <c r="E18" s="203">
        <f t="shared" si="1"/>
        <v>14323912</v>
      </c>
      <c r="F18" s="204">
        <v>0</v>
      </c>
      <c r="G18" s="204">
        <v>0</v>
      </c>
      <c r="H18" s="204">
        <v>0</v>
      </c>
      <c r="I18" s="204">
        <v>0</v>
      </c>
      <c r="J18" s="204"/>
      <c r="K18" s="204"/>
      <c r="L18" s="187"/>
      <c r="M18" s="204">
        <v>9200412</v>
      </c>
      <c r="N18" s="204">
        <v>0</v>
      </c>
      <c r="O18" s="204">
        <v>0</v>
      </c>
      <c r="P18" s="204">
        <v>0</v>
      </c>
      <c r="Q18" s="204">
        <v>0</v>
      </c>
      <c r="R18" s="204">
        <v>5123500</v>
      </c>
      <c r="S18" s="204">
        <v>0</v>
      </c>
    </row>
    <row r="19" spans="1:19" ht="21">
      <c r="A19" s="203" t="s">
        <v>161</v>
      </c>
      <c r="B19" s="203">
        <v>25000</v>
      </c>
      <c r="C19" s="203">
        <f t="shared" si="0"/>
        <v>25000</v>
      </c>
      <c r="D19" s="203">
        <v>0</v>
      </c>
      <c r="E19" s="203">
        <f t="shared" si="1"/>
        <v>25000</v>
      </c>
      <c r="F19" s="204">
        <v>25000</v>
      </c>
      <c r="G19" s="204">
        <v>0</v>
      </c>
      <c r="H19" s="204">
        <v>0</v>
      </c>
      <c r="I19" s="204">
        <v>0</v>
      </c>
      <c r="J19" s="205"/>
      <c r="K19" s="204"/>
      <c r="L19" s="204"/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</row>
    <row r="20" spans="1:19" ht="21">
      <c r="A20" s="206" t="s">
        <v>257</v>
      </c>
      <c r="B20" s="206">
        <v>5024567</v>
      </c>
      <c r="C20" s="203">
        <f t="shared" si="0"/>
        <v>5024565.9800000004</v>
      </c>
      <c r="D20" s="203">
        <v>0</v>
      </c>
      <c r="E20" s="203">
        <f t="shared" si="1"/>
        <v>5024565.9800000004</v>
      </c>
      <c r="F20" s="204">
        <v>15000</v>
      </c>
      <c r="G20" s="204">
        <v>0</v>
      </c>
      <c r="H20" s="204">
        <v>3833500</v>
      </c>
      <c r="I20" s="204">
        <v>0</v>
      </c>
      <c r="J20" s="205"/>
      <c r="K20" s="204"/>
      <c r="L20" s="204"/>
      <c r="M20" s="204">
        <v>438065.98</v>
      </c>
      <c r="N20" s="204">
        <v>0</v>
      </c>
      <c r="O20" s="204">
        <v>120000</v>
      </c>
      <c r="P20" s="204">
        <v>618000</v>
      </c>
      <c r="Q20" s="204">
        <v>0</v>
      </c>
      <c r="R20" s="204">
        <v>0</v>
      </c>
      <c r="S20" s="204">
        <v>0</v>
      </c>
    </row>
    <row r="21" spans="1:19" ht="21.75" thickBot="1">
      <c r="A21" s="207" t="s">
        <v>12</v>
      </c>
      <c r="B21" s="208">
        <f>SUM(B9:B20)</f>
        <v>65000000</v>
      </c>
      <c r="C21" s="208">
        <f>SUM(C9:C20)</f>
        <v>64341814.700000003</v>
      </c>
      <c r="D21" s="208">
        <f>SUM(D9:D20)</f>
        <v>5019000</v>
      </c>
      <c r="E21" s="208">
        <f t="shared" ref="E21:S21" si="2">SUM(E10:E20)</f>
        <v>69360814.700000003</v>
      </c>
      <c r="F21" s="208">
        <f t="shared" si="2"/>
        <v>14696321.639999999</v>
      </c>
      <c r="G21" s="208">
        <f t="shared" si="2"/>
        <v>776645</v>
      </c>
      <c r="H21" s="208">
        <f t="shared" si="2"/>
        <v>9098866.4900000002</v>
      </c>
      <c r="I21" s="208">
        <f t="shared" si="2"/>
        <v>1179149.76</v>
      </c>
      <c r="J21" s="208">
        <f t="shared" si="2"/>
        <v>0</v>
      </c>
      <c r="K21" s="208">
        <f t="shared" si="2"/>
        <v>0</v>
      </c>
      <c r="L21" s="208">
        <f t="shared" si="2"/>
        <v>0</v>
      </c>
      <c r="M21" s="208">
        <f>SUM(M10:M20)</f>
        <v>15829419.59</v>
      </c>
      <c r="N21" s="208">
        <f>SUM(N10:N20)</f>
        <v>789985</v>
      </c>
      <c r="O21" s="208">
        <f t="shared" si="2"/>
        <v>235101</v>
      </c>
      <c r="P21" s="208">
        <f t="shared" si="2"/>
        <v>1757900</v>
      </c>
      <c r="Q21" s="208">
        <f t="shared" si="2"/>
        <v>9220</v>
      </c>
      <c r="R21" s="208">
        <f t="shared" si="2"/>
        <v>8105438.2199999997</v>
      </c>
      <c r="S21" s="208">
        <f t="shared" si="2"/>
        <v>16882768</v>
      </c>
    </row>
    <row r="22" spans="1:19" ht="21.75" thickTop="1">
      <c r="A22" s="209" t="s">
        <v>93</v>
      </c>
      <c r="B22" s="210" t="s">
        <v>224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 ht="21">
      <c r="A23" s="203" t="s">
        <v>258</v>
      </c>
      <c r="B23" s="203">
        <v>744000</v>
      </c>
      <c r="C23" s="203">
        <v>904664.5</v>
      </c>
      <c r="D23" s="203">
        <v>0</v>
      </c>
      <c r="E23" s="203">
        <f>+C23+D23</f>
        <v>904664.5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</row>
    <row r="24" spans="1:19" ht="21">
      <c r="A24" s="204" t="s">
        <v>259</v>
      </c>
      <c r="B24" s="203">
        <v>444000</v>
      </c>
      <c r="C24" s="203">
        <v>593559.19999999995</v>
      </c>
      <c r="D24" s="203">
        <v>0</v>
      </c>
      <c r="E24" s="203">
        <f t="shared" ref="E24:E32" si="3">+C24+D24</f>
        <v>593559.19999999995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</row>
    <row r="25" spans="1:19" ht="21">
      <c r="A25" s="203" t="s">
        <v>260</v>
      </c>
      <c r="B25" s="203">
        <v>200000</v>
      </c>
      <c r="C25" s="203">
        <v>196748.9</v>
      </c>
      <c r="D25" s="203">
        <v>0</v>
      </c>
      <c r="E25" s="203">
        <f t="shared" si="3"/>
        <v>196748.9</v>
      </c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19" ht="21">
      <c r="A26" s="203" t="s">
        <v>261</v>
      </c>
      <c r="B26" s="203">
        <v>2000000</v>
      </c>
      <c r="C26" s="203">
        <v>2760128.5</v>
      </c>
      <c r="D26" s="203">
        <v>0</v>
      </c>
      <c r="E26" s="203">
        <f t="shared" si="3"/>
        <v>2760128.5</v>
      </c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</row>
    <row r="27" spans="1:19" ht="21">
      <c r="A27" s="203" t="s">
        <v>262</v>
      </c>
      <c r="B27" s="203">
        <v>210000</v>
      </c>
      <c r="C27" s="203">
        <v>393065</v>
      </c>
      <c r="D27" s="203">
        <v>0</v>
      </c>
      <c r="E27" s="203">
        <f t="shared" si="3"/>
        <v>393065</v>
      </c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</row>
    <row r="28" spans="1:19" ht="21">
      <c r="A28" s="203" t="s">
        <v>263</v>
      </c>
      <c r="B28" s="203"/>
      <c r="C28" s="203"/>
      <c r="D28" s="203">
        <v>0</v>
      </c>
      <c r="E28" s="203">
        <f t="shared" si="3"/>
        <v>0</v>
      </c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</row>
    <row r="29" spans="1:19" ht="21">
      <c r="A29" s="187"/>
      <c r="B29" s="187"/>
      <c r="C29" s="187"/>
      <c r="D29" s="203">
        <v>0</v>
      </c>
      <c r="E29" s="203">
        <f t="shared" si="3"/>
        <v>0</v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</row>
    <row r="30" spans="1:19" ht="21">
      <c r="A30" s="203" t="s">
        <v>264</v>
      </c>
      <c r="B30" s="203">
        <v>25002000</v>
      </c>
      <c r="C30" s="203">
        <v>31350215.059999999</v>
      </c>
      <c r="D30" s="203">
        <v>0</v>
      </c>
      <c r="E30" s="203">
        <f>+C30+D30</f>
        <v>31350215.059999999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</row>
    <row r="31" spans="1:19" ht="21">
      <c r="A31" s="203" t="s">
        <v>265</v>
      </c>
      <c r="B31" s="203">
        <v>36400000</v>
      </c>
      <c r="C31" s="203">
        <v>30111206</v>
      </c>
      <c r="D31" s="203">
        <v>0</v>
      </c>
      <c r="E31" s="203">
        <f t="shared" si="3"/>
        <v>30111206</v>
      </c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  <row r="32" spans="1:19" ht="21">
      <c r="A32" s="204" t="s">
        <v>266</v>
      </c>
      <c r="B32" s="203"/>
      <c r="C32" s="203"/>
      <c r="D32" s="203">
        <v>5019000</v>
      </c>
      <c r="E32" s="203">
        <f t="shared" si="3"/>
        <v>5019000</v>
      </c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</row>
    <row r="33" spans="1:19" ht="21.75" thickBot="1">
      <c r="A33" s="207" t="s">
        <v>267</v>
      </c>
      <c r="B33" s="212">
        <f>SUM(B22:B32)</f>
        <v>65000000</v>
      </c>
      <c r="C33" s="212">
        <f>SUM(C22:C32)</f>
        <v>66309587.159999996</v>
      </c>
      <c r="D33" s="212"/>
      <c r="E33" s="212">
        <f>SUM(E23:E32)</f>
        <v>71328587.159999996</v>
      </c>
      <c r="F33" s="212">
        <f t="shared" ref="F33:S33" si="4">SUM(F22:F32)</f>
        <v>0</v>
      </c>
      <c r="G33" s="212">
        <f t="shared" si="4"/>
        <v>0</v>
      </c>
      <c r="H33" s="212">
        <f t="shared" si="4"/>
        <v>0</v>
      </c>
      <c r="I33" s="212">
        <f t="shared" si="4"/>
        <v>0</v>
      </c>
      <c r="J33" s="208"/>
      <c r="K33" s="208">
        <f t="shared" si="4"/>
        <v>0</v>
      </c>
      <c r="L33" s="208"/>
      <c r="M33" s="208"/>
      <c r="N33" s="208"/>
      <c r="O33" s="208">
        <f t="shared" si="4"/>
        <v>0</v>
      </c>
      <c r="P33" s="208">
        <f t="shared" si="4"/>
        <v>0</v>
      </c>
      <c r="Q33" s="208">
        <f t="shared" si="4"/>
        <v>0</v>
      </c>
      <c r="R33" s="208"/>
      <c r="S33" s="208">
        <f t="shared" si="4"/>
        <v>0</v>
      </c>
    </row>
    <row r="34" spans="1:19" ht="22.5" thickTop="1" thickBot="1">
      <c r="A34" s="213" t="s">
        <v>268</v>
      </c>
      <c r="B34" s="213"/>
      <c r="C34" s="213"/>
      <c r="D34" s="213"/>
      <c r="E34" s="214">
        <f>+E33-E21</f>
        <v>1967772.4599999934</v>
      </c>
      <c r="F34" s="213"/>
      <c r="G34" s="213"/>
      <c r="H34" s="215"/>
      <c r="I34" s="215"/>
      <c r="J34" s="215"/>
      <c r="K34" s="215"/>
      <c r="L34" s="215"/>
      <c r="M34" s="215"/>
      <c r="N34" s="215"/>
      <c r="O34" s="215"/>
      <c r="P34" s="215"/>
      <c r="Q34" s="254"/>
      <c r="R34" s="254"/>
      <c r="S34" s="254"/>
    </row>
    <row r="35" spans="1:19" ht="21.75" thickTop="1">
      <c r="A35" s="213"/>
      <c r="B35" s="213"/>
      <c r="C35" s="213"/>
      <c r="D35" s="213"/>
      <c r="E35" s="216"/>
      <c r="F35" s="213"/>
      <c r="G35" s="213"/>
      <c r="H35" s="217"/>
      <c r="I35" s="217"/>
      <c r="J35" s="217"/>
      <c r="K35" s="217"/>
      <c r="L35" s="217"/>
      <c r="M35" s="217"/>
      <c r="N35" s="217"/>
      <c r="O35" s="217"/>
      <c r="P35" s="217"/>
      <c r="Q35" s="218"/>
      <c r="R35" s="218"/>
      <c r="S35" s="218"/>
    </row>
    <row r="36" spans="1:19" ht="21">
      <c r="A36" s="213"/>
      <c r="B36" s="213"/>
      <c r="C36" s="213"/>
      <c r="D36" s="213"/>
      <c r="E36" s="216"/>
      <c r="F36" s="213"/>
      <c r="G36" s="213"/>
      <c r="H36" s="217"/>
      <c r="I36" s="217"/>
      <c r="J36" s="217"/>
      <c r="K36" s="217"/>
      <c r="L36" s="217"/>
      <c r="M36" s="217"/>
      <c r="N36" s="217"/>
      <c r="O36" s="217"/>
      <c r="P36" s="217"/>
      <c r="Q36" s="218"/>
      <c r="R36" s="218"/>
      <c r="S36" s="218"/>
    </row>
    <row r="37" spans="1:19" ht="21">
      <c r="A37" s="187"/>
      <c r="B37" s="187"/>
      <c r="C37" s="219" t="s">
        <v>269</v>
      </c>
      <c r="D37" s="219"/>
      <c r="E37" s="220"/>
      <c r="F37" s="187"/>
      <c r="G37" s="251" t="s">
        <v>270</v>
      </c>
      <c r="H37" s="251"/>
      <c r="I37" s="251"/>
      <c r="J37" s="219"/>
      <c r="K37" s="219"/>
      <c r="L37" s="219"/>
      <c r="M37" s="219"/>
      <c r="N37" s="187"/>
      <c r="O37" s="187"/>
      <c r="P37" s="251" t="s">
        <v>271</v>
      </c>
      <c r="Q37" s="251"/>
      <c r="R37" s="251"/>
      <c r="S37" s="187"/>
    </row>
    <row r="38" spans="1:19" ht="21">
      <c r="A38" s="187"/>
      <c r="B38" s="187"/>
      <c r="C38" s="221" t="s">
        <v>272</v>
      </c>
      <c r="D38" s="221"/>
      <c r="E38" s="220"/>
      <c r="F38" s="187"/>
      <c r="G38" s="251" t="s">
        <v>273</v>
      </c>
      <c r="H38" s="251"/>
      <c r="I38" s="251"/>
      <c r="J38" s="221"/>
      <c r="K38" s="221"/>
      <c r="L38" s="221"/>
      <c r="M38" s="187"/>
      <c r="N38" s="187"/>
      <c r="O38" s="187"/>
      <c r="P38" s="251" t="s">
        <v>274</v>
      </c>
      <c r="Q38" s="251"/>
      <c r="R38" s="251"/>
      <c r="S38" s="187"/>
    </row>
    <row r="39" spans="1:19" ht="21">
      <c r="A39" s="187"/>
      <c r="B39" s="187"/>
      <c r="C39" s="252" t="s">
        <v>275</v>
      </c>
      <c r="D39" s="252"/>
      <c r="E39" s="187"/>
      <c r="F39" s="187"/>
      <c r="G39" s="252" t="s">
        <v>276</v>
      </c>
      <c r="H39" s="252"/>
      <c r="I39" s="252"/>
      <c r="J39" s="222"/>
      <c r="K39" s="222"/>
      <c r="L39" s="222"/>
      <c r="M39" s="222"/>
      <c r="N39" s="187"/>
      <c r="O39" s="187"/>
      <c r="P39" s="252" t="s">
        <v>277</v>
      </c>
      <c r="Q39" s="252"/>
      <c r="R39" s="252"/>
      <c r="S39" s="187"/>
    </row>
    <row r="40" spans="1:19" ht="21">
      <c r="A40" s="187"/>
      <c r="B40" s="187"/>
      <c r="C40" s="220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</row>
    <row r="41" spans="1:19" ht="23.25">
      <c r="A41" s="220"/>
      <c r="B41" s="187"/>
      <c r="C41" s="187"/>
      <c r="D41" s="187"/>
      <c r="E41" s="223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</row>
  </sheetData>
  <mergeCells count="11">
    <mergeCell ref="A1:S1"/>
    <mergeCell ref="A2:S2"/>
    <mergeCell ref="A3:S3"/>
    <mergeCell ref="Q34:S34"/>
    <mergeCell ref="G37:I37"/>
    <mergeCell ref="P37:R37"/>
    <mergeCell ref="G38:I38"/>
    <mergeCell ref="P38:R38"/>
    <mergeCell ref="C39:D39"/>
    <mergeCell ref="G39:I39"/>
    <mergeCell ref="P39:R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หมายเหตุ3</vt:lpstr>
      <vt:lpstr>หมายเหตุ 4</vt:lpstr>
      <vt:lpstr>หมายเหตุ5</vt:lpstr>
      <vt:lpstr>หมายเหตุ 6</vt:lpstr>
      <vt:lpstr>หมายเหตุ 7</vt:lpstr>
      <vt:lpstr>หมายเหตุ 8</vt:lpstr>
      <vt:lpstr>งบทดลองหลังปิดบัญชี</vt:lpstr>
      <vt:lpstr>งบฐานะการเงิน 1</vt:lpstr>
      <vt:lpstr>การดำเนินงานจากรายรับ</vt:lpstr>
      <vt:lpstr>งบทรัพย์สิน </vt:lpstr>
      <vt:lpstr>รายละเอียดงบทรัพย์สิน</vt:lpstr>
      <vt:lpstr>รายละเอียดประกอบงบทรัพย์สิน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2018-10-12T05:24:46Z</cp:lastPrinted>
  <dcterms:created xsi:type="dcterms:W3CDTF">2015-10-15T06:51:14Z</dcterms:created>
  <dcterms:modified xsi:type="dcterms:W3CDTF">2018-10-26T02:32:02Z</dcterms:modified>
</cp:coreProperties>
</file>